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caqld.sharepoint.com/sites/ucaqld-intranet/policies-procedures/Shared Documents/"/>
    </mc:Choice>
  </mc:AlternateContent>
  <xr:revisionPtr revIDLastSave="24" documentId="14_{10E506AA-D88D-480B-BF08-929FAF692CA5}" xr6:coauthVersionLast="47" xr6:coauthVersionMax="47" xr10:uidLastSave="{3D3DE24E-D3B7-4F0B-82C1-232292E80426}"/>
  <bookViews>
    <workbookView xWindow="27825" yWindow="285" windowWidth="29475" windowHeight="23445" xr2:uid="{1B4564F8-FE20-49FE-8052-157679DF34E4}"/>
  </bookViews>
  <sheets>
    <sheet name="RoW" sheetId="2" r:id="rId1"/>
    <sheet name="Instructions" sheetId="4" r:id="rId2"/>
    <sheet name="Sheet3" sheetId="3" state="hidden" r:id="rId3"/>
    <sheet name="base table" sheetId="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M3" i="3" s="1"/>
  <c r="G9" i="1"/>
  <c r="G10" i="1"/>
  <c r="M5" i="3" s="1"/>
  <c r="G11" i="1"/>
  <c r="M6" i="3" s="1"/>
  <c r="G12" i="1"/>
  <c r="M7" i="3" s="1"/>
  <c r="G13" i="1"/>
  <c r="M8" i="3" s="1"/>
  <c r="G14" i="1"/>
  <c r="M9" i="3" s="1"/>
  <c r="G15" i="1"/>
  <c r="M10" i="3" s="1"/>
  <c r="G16" i="1"/>
  <c r="M11" i="3" s="1"/>
  <c r="G17" i="1"/>
  <c r="M12" i="3" s="1"/>
  <c r="G18" i="1"/>
  <c r="M13" i="3" s="1"/>
  <c r="G19" i="1"/>
  <c r="M14" i="3" s="1"/>
  <c r="G20" i="1"/>
  <c r="G21" i="1"/>
  <c r="G22" i="1"/>
  <c r="G23" i="1"/>
  <c r="G24" i="1"/>
  <c r="M19" i="3" s="1"/>
  <c r="G25" i="1"/>
  <c r="G26" i="1"/>
  <c r="G27" i="1"/>
  <c r="G28" i="1"/>
  <c r="M23" i="3" s="1"/>
  <c r="G29" i="1"/>
  <c r="G30" i="1"/>
  <c r="M25" i="3" s="1"/>
  <c r="G31" i="1"/>
  <c r="M26" i="3" s="1"/>
  <c r="G32" i="1"/>
  <c r="G33" i="1"/>
  <c r="G34" i="1"/>
  <c r="G35" i="1"/>
  <c r="G36" i="1"/>
  <c r="M31" i="3" s="1"/>
  <c r="G37" i="1"/>
  <c r="G38" i="1"/>
  <c r="G39" i="1"/>
  <c r="G40" i="1"/>
  <c r="G41" i="1"/>
  <c r="M36" i="3" s="1"/>
  <c r="G42" i="1"/>
  <c r="M37" i="3" s="1"/>
  <c r="G43" i="1"/>
  <c r="M38" i="3" s="1"/>
  <c r="G44" i="1"/>
  <c r="G45" i="1"/>
  <c r="M40" i="3" s="1"/>
  <c r="G46" i="1"/>
  <c r="G47" i="1"/>
  <c r="G48" i="1"/>
  <c r="G49" i="1"/>
  <c r="G50" i="1"/>
  <c r="G51" i="1"/>
  <c r="M46" i="3" s="1"/>
  <c r="G52" i="1"/>
  <c r="M47" i="3" s="1"/>
  <c r="G53" i="1"/>
  <c r="G54" i="1"/>
  <c r="M49" i="3" s="1"/>
  <c r="G55" i="1"/>
  <c r="G56" i="1"/>
  <c r="G57" i="1"/>
  <c r="G58" i="1"/>
  <c r="M53" i="3" s="1"/>
  <c r="G59" i="1"/>
  <c r="G60" i="1"/>
  <c r="M55" i="3" s="1"/>
  <c r="G61" i="1"/>
  <c r="G62" i="1"/>
  <c r="G63" i="1"/>
  <c r="G64" i="1"/>
  <c r="M59" i="3" s="1"/>
  <c r="M39" i="3"/>
  <c r="M51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C24" i="3"/>
  <c r="D24" i="3"/>
  <c r="E24" i="3"/>
  <c r="F24" i="3"/>
  <c r="G24" i="3"/>
  <c r="C25" i="3"/>
  <c r="D25" i="3"/>
  <c r="E25" i="3"/>
  <c r="F25" i="3"/>
  <c r="G25" i="3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G44" i="3"/>
  <c r="C45" i="3"/>
  <c r="D45" i="3"/>
  <c r="E45" i="3"/>
  <c r="F45" i="3"/>
  <c r="G45" i="3"/>
  <c r="C46" i="3"/>
  <c r="D46" i="3"/>
  <c r="E46" i="3"/>
  <c r="F46" i="3"/>
  <c r="G46" i="3"/>
  <c r="C47" i="3"/>
  <c r="D47" i="3"/>
  <c r="E47" i="3"/>
  <c r="F47" i="3"/>
  <c r="G47" i="3"/>
  <c r="C48" i="3"/>
  <c r="D48" i="3"/>
  <c r="E48" i="3"/>
  <c r="F48" i="3"/>
  <c r="G48" i="3"/>
  <c r="C49" i="3"/>
  <c r="D49" i="3"/>
  <c r="E49" i="3"/>
  <c r="F49" i="3"/>
  <c r="G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G52" i="3"/>
  <c r="C53" i="3"/>
  <c r="D53" i="3"/>
  <c r="E53" i="3"/>
  <c r="F53" i="3"/>
  <c r="G53" i="3"/>
  <c r="C54" i="3"/>
  <c r="D54" i="3"/>
  <c r="E54" i="3"/>
  <c r="F54" i="3"/>
  <c r="G54" i="3"/>
  <c r="C55" i="3"/>
  <c r="D55" i="3"/>
  <c r="E55" i="3"/>
  <c r="F55" i="3"/>
  <c r="G55" i="3"/>
  <c r="C56" i="3"/>
  <c r="D56" i="3"/>
  <c r="E56" i="3"/>
  <c r="F56" i="3"/>
  <c r="G56" i="3"/>
  <c r="C57" i="3"/>
  <c r="D57" i="3"/>
  <c r="E57" i="3"/>
  <c r="F57" i="3"/>
  <c r="G57" i="3"/>
  <c r="C58" i="3"/>
  <c r="D58" i="3"/>
  <c r="E58" i="3"/>
  <c r="F58" i="3"/>
  <c r="G58" i="3"/>
  <c r="C59" i="3"/>
  <c r="D59" i="3"/>
  <c r="E59" i="3"/>
  <c r="F59" i="3"/>
  <c r="G59" i="3"/>
  <c r="C4" i="3"/>
  <c r="D4" i="3"/>
  <c r="E4" i="3"/>
  <c r="F4" i="3"/>
  <c r="G4" i="3"/>
  <c r="C5" i="3"/>
  <c r="D5" i="3"/>
  <c r="E5" i="3"/>
  <c r="F5" i="3"/>
  <c r="G5" i="3"/>
  <c r="D3" i="3"/>
  <c r="E3" i="3"/>
  <c r="F3" i="3"/>
  <c r="G3" i="3"/>
  <c r="C3" i="3"/>
  <c r="H58" i="3"/>
  <c r="I58" i="3"/>
  <c r="J58" i="3"/>
  <c r="K58" i="3"/>
  <c r="L58" i="3"/>
  <c r="H59" i="3"/>
  <c r="I59" i="3"/>
  <c r="J59" i="3"/>
  <c r="K59" i="3"/>
  <c r="L59" i="3"/>
  <c r="H4" i="3"/>
  <c r="I4" i="3"/>
  <c r="J4" i="3"/>
  <c r="K4" i="3"/>
  <c r="L4" i="3"/>
  <c r="H5" i="3"/>
  <c r="I5" i="3"/>
  <c r="J5" i="3"/>
  <c r="K5" i="3"/>
  <c r="L5" i="3"/>
  <c r="H6" i="3"/>
  <c r="I6" i="3"/>
  <c r="J6" i="3"/>
  <c r="K6" i="3"/>
  <c r="L6" i="3"/>
  <c r="H7" i="3"/>
  <c r="I7" i="3"/>
  <c r="J7" i="3"/>
  <c r="K7" i="3"/>
  <c r="L7" i="3"/>
  <c r="H8" i="3"/>
  <c r="I8" i="3"/>
  <c r="J8" i="3"/>
  <c r="K8" i="3"/>
  <c r="L8" i="3"/>
  <c r="H9" i="3"/>
  <c r="I9" i="3"/>
  <c r="J9" i="3"/>
  <c r="K9" i="3"/>
  <c r="L9" i="3"/>
  <c r="H10" i="3"/>
  <c r="I10" i="3"/>
  <c r="J10" i="3"/>
  <c r="K10" i="3"/>
  <c r="L10" i="3"/>
  <c r="H11" i="3"/>
  <c r="I11" i="3"/>
  <c r="J11" i="3"/>
  <c r="K11" i="3"/>
  <c r="L11" i="3"/>
  <c r="H12" i="3"/>
  <c r="I12" i="3"/>
  <c r="J12" i="3"/>
  <c r="K12" i="3"/>
  <c r="L12" i="3"/>
  <c r="H13" i="3"/>
  <c r="I13" i="3"/>
  <c r="J13" i="3"/>
  <c r="K13" i="3"/>
  <c r="L13" i="3"/>
  <c r="H14" i="3"/>
  <c r="I14" i="3"/>
  <c r="J14" i="3"/>
  <c r="K14" i="3"/>
  <c r="L14" i="3"/>
  <c r="H15" i="3"/>
  <c r="I15" i="3"/>
  <c r="J15" i="3"/>
  <c r="K15" i="3"/>
  <c r="L15" i="3"/>
  <c r="H16" i="3"/>
  <c r="I16" i="3"/>
  <c r="J16" i="3"/>
  <c r="K16" i="3"/>
  <c r="L16" i="3"/>
  <c r="H17" i="3"/>
  <c r="I17" i="3"/>
  <c r="J17" i="3"/>
  <c r="K17" i="3"/>
  <c r="L17" i="3"/>
  <c r="H18" i="3"/>
  <c r="I18" i="3"/>
  <c r="J18" i="3"/>
  <c r="K18" i="3"/>
  <c r="L18" i="3"/>
  <c r="H19" i="3"/>
  <c r="I19" i="3"/>
  <c r="J19" i="3"/>
  <c r="K19" i="3"/>
  <c r="L19" i="3"/>
  <c r="H20" i="3"/>
  <c r="I20" i="3"/>
  <c r="J20" i="3"/>
  <c r="K20" i="3"/>
  <c r="L20" i="3"/>
  <c r="H21" i="3"/>
  <c r="I21" i="3"/>
  <c r="J21" i="3"/>
  <c r="K21" i="3"/>
  <c r="L21" i="3"/>
  <c r="H22" i="3"/>
  <c r="I22" i="3"/>
  <c r="J22" i="3"/>
  <c r="K22" i="3"/>
  <c r="L22" i="3"/>
  <c r="H23" i="3"/>
  <c r="I23" i="3"/>
  <c r="J23" i="3"/>
  <c r="K23" i="3"/>
  <c r="L23" i="3"/>
  <c r="H24" i="3"/>
  <c r="I24" i="3"/>
  <c r="J24" i="3"/>
  <c r="K24" i="3"/>
  <c r="L24" i="3"/>
  <c r="H25" i="3"/>
  <c r="I25" i="3"/>
  <c r="J25" i="3"/>
  <c r="K25" i="3"/>
  <c r="L25" i="3"/>
  <c r="H26" i="3"/>
  <c r="I26" i="3"/>
  <c r="J26" i="3"/>
  <c r="K26" i="3"/>
  <c r="L26" i="3"/>
  <c r="H27" i="3"/>
  <c r="I27" i="3"/>
  <c r="J27" i="3"/>
  <c r="K27" i="3"/>
  <c r="L27" i="3"/>
  <c r="H28" i="3"/>
  <c r="I28" i="3"/>
  <c r="J28" i="3"/>
  <c r="K28" i="3"/>
  <c r="L28" i="3"/>
  <c r="H29" i="3"/>
  <c r="I29" i="3"/>
  <c r="J29" i="3"/>
  <c r="K29" i="3"/>
  <c r="L29" i="3"/>
  <c r="H30" i="3"/>
  <c r="I30" i="3"/>
  <c r="J30" i="3"/>
  <c r="K30" i="3"/>
  <c r="L30" i="3"/>
  <c r="H31" i="3"/>
  <c r="I31" i="3"/>
  <c r="J31" i="3"/>
  <c r="K31" i="3"/>
  <c r="L31" i="3"/>
  <c r="H32" i="3"/>
  <c r="I32" i="3"/>
  <c r="J32" i="3"/>
  <c r="K32" i="3"/>
  <c r="L32" i="3"/>
  <c r="H33" i="3"/>
  <c r="I33" i="3"/>
  <c r="J33" i="3"/>
  <c r="K33" i="3"/>
  <c r="L33" i="3"/>
  <c r="H34" i="3"/>
  <c r="I34" i="3"/>
  <c r="J34" i="3"/>
  <c r="K34" i="3"/>
  <c r="L34" i="3"/>
  <c r="H35" i="3"/>
  <c r="I35" i="3"/>
  <c r="J35" i="3"/>
  <c r="K35" i="3"/>
  <c r="L35" i="3"/>
  <c r="H36" i="3"/>
  <c r="I36" i="3"/>
  <c r="J36" i="3"/>
  <c r="K36" i="3"/>
  <c r="L36" i="3"/>
  <c r="H37" i="3"/>
  <c r="I37" i="3"/>
  <c r="J37" i="3"/>
  <c r="K37" i="3"/>
  <c r="L37" i="3"/>
  <c r="H38" i="3"/>
  <c r="I38" i="3"/>
  <c r="J38" i="3"/>
  <c r="K38" i="3"/>
  <c r="L38" i="3"/>
  <c r="H39" i="3"/>
  <c r="I39" i="3"/>
  <c r="J39" i="3"/>
  <c r="K39" i="3"/>
  <c r="L39" i="3"/>
  <c r="H40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3" i="3"/>
  <c r="I43" i="3"/>
  <c r="J43" i="3"/>
  <c r="K43" i="3"/>
  <c r="L43" i="3"/>
  <c r="H44" i="3"/>
  <c r="I44" i="3"/>
  <c r="J44" i="3"/>
  <c r="K44" i="3"/>
  <c r="L44" i="3"/>
  <c r="H45" i="3"/>
  <c r="I45" i="3"/>
  <c r="J45" i="3"/>
  <c r="K45" i="3"/>
  <c r="L45" i="3"/>
  <c r="H46" i="3"/>
  <c r="I46" i="3"/>
  <c r="J46" i="3"/>
  <c r="K46" i="3"/>
  <c r="L46" i="3"/>
  <c r="H47" i="3"/>
  <c r="I47" i="3"/>
  <c r="J47" i="3"/>
  <c r="K47" i="3"/>
  <c r="L47" i="3"/>
  <c r="H48" i="3"/>
  <c r="I48" i="3"/>
  <c r="J48" i="3"/>
  <c r="K48" i="3"/>
  <c r="L48" i="3"/>
  <c r="H49" i="3"/>
  <c r="I49" i="3"/>
  <c r="J49" i="3"/>
  <c r="K49" i="3"/>
  <c r="L49" i="3"/>
  <c r="H50" i="3"/>
  <c r="I50" i="3"/>
  <c r="J50" i="3"/>
  <c r="K50" i="3"/>
  <c r="L50" i="3"/>
  <c r="H51" i="3"/>
  <c r="I51" i="3"/>
  <c r="J51" i="3"/>
  <c r="K51" i="3"/>
  <c r="L51" i="3"/>
  <c r="H52" i="3"/>
  <c r="I52" i="3"/>
  <c r="J52" i="3"/>
  <c r="K52" i="3"/>
  <c r="L52" i="3"/>
  <c r="H53" i="3"/>
  <c r="I53" i="3"/>
  <c r="J53" i="3"/>
  <c r="K53" i="3"/>
  <c r="L53" i="3"/>
  <c r="H54" i="3"/>
  <c r="I54" i="3"/>
  <c r="J54" i="3"/>
  <c r="K54" i="3"/>
  <c r="L54" i="3"/>
  <c r="H55" i="3"/>
  <c r="I55" i="3"/>
  <c r="J55" i="3"/>
  <c r="K55" i="3"/>
  <c r="L55" i="3"/>
  <c r="H56" i="3"/>
  <c r="I56" i="3"/>
  <c r="J56" i="3"/>
  <c r="K56" i="3"/>
  <c r="L56" i="3"/>
  <c r="H57" i="3"/>
  <c r="I57" i="3"/>
  <c r="J57" i="3"/>
  <c r="K57" i="3"/>
  <c r="L57" i="3"/>
  <c r="H3" i="3"/>
  <c r="I3" i="3"/>
  <c r="J3" i="3"/>
  <c r="K3" i="3"/>
  <c r="L3" i="3"/>
  <c r="M28" i="3"/>
  <c r="M4" i="3"/>
  <c r="M2" i="3"/>
  <c r="D2" i="3"/>
  <c r="E2" i="3"/>
  <c r="F2" i="3"/>
  <c r="G2" i="3"/>
  <c r="H2" i="3"/>
  <c r="I2" i="3"/>
  <c r="J2" i="3"/>
  <c r="K2" i="3"/>
  <c r="L2" i="3"/>
  <c r="C2" i="3"/>
  <c r="M21" i="3" l="1"/>
  <c r="M35" i="3"/>
  <c r="M57" i="3"/>
  <c r="M15" i="3"/>
  <c r="M27" i="3"/>
  <c r="M22" i="3"/>
  <c r="M32" i="3"/>
  <c r="M33" i="3"/>
  <c r="M48" i="3"/>
  <c r="M58" i="3"/>
  <c r="M42" i="3"/>
  <c r="M56" i="3"/>
  <c r="M20" i="3"/>
  <c r="M54" i="3"/>
  <c r="M34" i="3"/>
  <c r="M24" i="3"/>
  <c r="M52" i="3"/>
  <c r="M41" i="3"/>
  <c r="M45" i="3"/>
  <c r="M18" i="3"/>
  <c r="M16" i="3"/>
  <c r="M17" i="3"/>
  <c r="M50" i="3"/>
  <c r="M44" i="3"/>
  <c r="M29" i="3"/>
  <c r="M43" i="3"/>
  <c r="M30" i="3"/>
</calcChain>
</file>

<file path=xl/sharedStrings.xml><?xml version="1.0" encoding="utf-8"?>
<sst xmlns="http://schemas.openxmlformats.org/spreadsheetml/2006/main" count="168" uniqueCount="109">
  <si>
    <t>Blue Card details</t>
  </si>
  <si>
    <t>Training Details</t>
  </si>
  <si>
    <t>New Volunteers/Workers</t>
  </si>
  <si>
    <t>Exit</t>
  </si>
  <si>
    <t>First Name</t>
  </si>
  <si>
    <t>Surname</t>
  </si>
  <si>
    <t>Date of Birth</t>
  </si>
  <si>
    <t>Roles</t>
  </si>
  <si>
    <t>Statement of Personal Commitment Date</t>
  </si>
  <si>
    <t>Wellbeing Check Date</t>
  </si>
  <si>
    <t>Blue Card Required (Yes/No)</t>
  </si>
  <si>
    <t>Blue Card Number</t>
  </si>
  <si>
    <t xml:space="preserve">Blue Card Type (Exemption/ Volunteer/ Business/ Paid) </t>
  </si>
  <si>
    <t>Blue Card Expiry Date</t>
  </si>
  <si>
    <t>Blue Card Linked (Yes/No)</t>
  </si>
  <si>
    <t>01 SC Introduction (Lay)</t>
  </si>
  <si>
    <t>02 SC Foundations (Lay)</t>
  </si>
  <si>
    <t>03 SC Planning Safe Programs</t>
  </si>
  <si>
    <t>04 SC Managing People and Records</t>
  </si>
  <si>
    <t>05 SC Person of Concern</t>
  </si>
  <si>
    <t>06 SC Foundations (Ministry Agent)</t>
  </si>
  <si>
    <t xml:space="preserve">07 SC Mandatory Reporting (Ministry Agent) </t>
  </si>
  <si>
    <t>External Training</t>
  </si>
  <si>
    <t>NDIS Worker Orientations see C2.1.11 p3 on the Hub</t>
  </si>
  <si>
    <t>Application Date</t>
  </si>
  <si>
    <t>Interview Date</t>
  </si>
  <si>
    <t>Referee Check Completed Date</t>
  </si>
  <si>
    <t>Church Council Approval Date</t>
  </si>
  <si>
    <t>Church Council Minute Details</t>
  </si>
  <si>
    <t>Volunteer Exit Date</t>
  </si>
  <si>
    <t>Blue Card Unlinked Date</t>
  </si>
  <si>
    <t>.</t>
  </si>
  <si>
    <t>legend</t>
  </si>
  <si>
    <t>will expire in the next 60 days</t>
  </si>
  <si>
    <t>has expired</t>
  </si>
  <si>
    <t>not applicable</t>
  </si>
  <si>
    <t>type of blue card</t>
  </si>
  <si>
    <t>Business</t>
  </si>
  <si>
    <t>Exemption</t>
  </si>
  <si>
    <t>Paid</t>
  </si>
  <si>
    <t>Volunteer</t>
  </si>
  <si>
    <t>Role</t>
  </si>
  <si>
    <t>Safe Church Introduction</t>
  </si>
  <si>
    <t>Safe Church Foundations</t>
  </si>
  <si>
    <t>Safe Church Planning Safe Programs</t>
  </si>
  <si>
    <t>Managing people and Records</t>
  </si>
  <si>
    <t>Safe Church - Person of Concern</t>
  </si>
  <si>
    <t>Safe Church Foundations for Ministry Agents</t>
  </si>
  <si>
    <t>Safe Church Mandatory Reporting (Ministry Agents)</t>
  </si>
  <si>
    <t>NDIS Worker Orientations</t>
  </si>
  <si>
    <t>Safe Church Managing People</t>
  </si>
  <si>
    <t>Safe Church Managing Registers &amp; Records</t>
  </si>
  <si>
    <t>Children’s Church Volunteer</t>
  </si>
  <si>
    <t>Bible Study Leader</t>
  </si>
  <si>
    <t>Boys/Girls Brigade Leader (RPL may be available)</t>
  </si>
  <si>
    <t>Children/Youth Mentor</t>
  </si>
  <si>
    <t>Children’s Church Leader</t>
  </si>
  <si>
    <t>Children's Church</t>
  </si>
  <si>
    <t>Church Council Chair</t>
  </si>
  <si>
    <t>Church Council Member</t>
  </si>
  <si>
    <t>Compliance Officer</t>
  </si>
  <si>
    <t>Creche Coordinator</t>
  </si>
  <si>
    <t>Creche Volunteer</t>
  </si>
  <si>
    <t>Elder</t>
  </si>
  <si>
    <t>Event or Property Coordinator (not child-related role)</t>
  </si>
  <si>
    <t>Facilitator for Lay Training</t>
  </si>
  <si>
    <t>Facilitator for Ministry Agent Training</t>
  </si>
  <si>
    <t>Families Chaplain</t>
  </si>
  <si>
    <t>Families Ministry Agent</t>
  </si>
  <si>
    <t>Families Pastor</t>
  </si>
  <si>
    <t>Lay Pastor</t>
  </si>
  <si>
    <t>Lay Preacher</t>
  </si>
  <si>
    <t>Mainly Music Coordinator</t>
  </si>
  <si>
    <t>Mainly Music Volunteer</t>
  </si>
  <si>
    <t>Ministry Agent</t>
  </si>
  <si>
    <t>Ministry Agent or Chaplain in Aged Care</t>
  </si>
  <si>
    <t>Op Shop Coordinator</t>
  </si>
  <si>
    <t>Op Shop Supervisor</t>
  </si>
  <si>
    <t>Op Shop Team Leader</t>
  </si>
  <si>
    <t>Pastoral Care Coordinator (Contact the Synod for advice)</t>
  </si>
  <si>
    <t>Person of Concern (POC) Monitor/ Mentor</t>
  </si>
  <si>
    <t>Playgroup Coordinator</t>
  </si>
  <si>
    <t>Playgroup Volunteer</t>
  </si>
  <si>
    <t>Presbytery Chair</t>
  </si>
  <si>
    <t>Presbytery Committee Member</t>
  </si>
  <si>
    <t>Religious instructor (RI)</t>
  </si>
  <si>
    <t>Religious Representative</t>
  </si>
  <si>
    <t>Safe Church Coordinator</t>
  </si>
  <si>
    <t>Safety Coordinator</t>
  </si>
  <si>
    <t>Small Group Leader</t>
  </si>
  <si>
    <t>Sunday School Coordinator</t>
  </si>
  <si>
    <t>Sunday School Leader</t>
  </si>
  <si>
    <t xml:space="preserve">Sunday School Volunteer       </t>
  </si>
  <si>
    <t>Team Leader (not child-related role)</t>
  </si>
  <si>
    <t>Volunteer (not child-related role) Caterer</t>
  </si>
  <si>
    <t>Volunteer (not child-related role) eg Front Door Welcomer</t>
  </si>
  <si>
    <t>Volunteer (not child-related role) Gardener</t>
  </si>
  <si>
    <t>Volunteer (not child-related role) Morning Tea</t>
  </si>
  <si>
    <t>Volunteer (not child-related role) Op Shop Volunteer</t>
  </si>
  <si>
    <t>Volunteer's Coordinator (not child-related role)</t>
  </si>
  <si>
    <t>WHS Officer</t>
  </si>
  <si>
    <t>Worship Coordinator (not child-related role)</t>
  </si>
  <si>
    <t>Youth Chaplain</t>
  </si>
  <si>
    <t>Youth Coordinator</t>
  </si>
  <si>
    <t>Youth Group Volunteer</t>
  </si>
  <si>
    <t>Youth Leader</t>
  </si>
  <si>
    <t>Youth Ministry Agent</t>
  </si>
  <si>
    <t>Youth Pastor</t>
  </si>
  <si>
    <t>Role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</si>
</sst>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rgb="FF12501A"/>
        <bgColor indexed="64"/>
      </patternFill>
    </fill>
    <fill>
      <patternFill patternType="solid">
        <fgColor rgb="FF20902D"/>
        <bgColor indexed="64"/>
      </patternFill>
    </fill>
    <fill>
      <patternFill patternType="solid">
        <fgColor rgb="FFBE5014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61D6FF"/>
        <bgColor indexed="64"/>
      </patternFill>
    </fill>
    <fill>
      <patternFill patternType="solid">
        <fgColor rgb="FF458ED7"/>
        <bgColor indexed="64"/>
      </patternFill>
    </fill>
    <fill>
      <patternFill patternType="solid">
        <fgColor rgb="FFEA7636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8">
    <xf numFmtId="0" fontId="0" fillId="0" borderId="0" xfId="0"/>
    <xf numFmtId="2" fontId="0" fillId="0" borderId="0" xfId="0" applyNumberFormat="1"/>
    <xf numFmtId="0" fontId="4" fillId="3" borderId="3" xfId="0" applyFont="1" applyFill="1" applyBorder="1" applyAlignment="1">
      <alignment horizontal="left" vertical="top" textRotation="90" wrapText="1"/>
    </xf>
    <xf numFmtId="0" fontId="0" fillId="0" borderId="0" xfId="0" applyAlignment="1">
      <alignment wrapText="1"/>
    </xf>
    <xf numFmtId="49" fontId="0" fillId="0" borderId="0" xfId="0" applyNumberFormat="1" applyAlignment="1">
      <alignment shrinkToFit="1"/>
    </xf>
    <xf numFmtId="0" fontId="0" fillId="6" borderId="1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6" borderId="2" xfId="0" applyFill="1" applyBorder="1" applyAlignment="1">
      <alignment wrapText="1"/>
    </xf>
    <xf numFmtId="49" fontId="6" fillId="9" borderId="0" xfId="0" applyNumberFormat="1" applyFont="1" applyFill="1" applyAlignment="1">
      <alignment horizontal="left" vertical="top" shrinkToFit="1"/>
    </xf>
    <xf numFmtId="49" fontId="6" fillId="9" borderId="0" xfId="0" applyNumberFormat="1" applyFont="1" applyFill="1" applyAlignment="1">
      <alignment horizontal="left" vertical="top" wrapText="1"/>
    </xf>
    <xf numFmtId="0" fontId="0" fillId="13" borderId="13" xfId="0" applyFill="1" applyBorder="1"/>
    <xf numFmtId="0" fontId="0" fillId="12" borderId="13" xfId="0" applyFill="1" applyBorder="1"/>
    <xf numFmtId="0" fontId="0" fillId="11" borderId="13" xfId="0" applyFill="1" applyBorder="1"/>
    <xf numFmtId="49" fontId="0" fillId="0" borderId="0" xfId="0" applyNumberFormat="1" applyAlignment="1" applyProtection="1">
      <alignment shrinkToFi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0" fillId="10" borderId="0" xfId="0" applyNumberFormat="1" applyFill="1" applyAlignment="1" applyProtection="1">
      <alignment shrinkToFit="1"/>
      <protection locked="0"/>
    </xf>
    <xf numFmtId="14" fontId="0" fillId="10" borderId="5" xfId="0" applyNumberFormat="1" applyFill="1" applyBorder="1" applyProtection="1">
      <protection locked="0"/>
    </xf>
    <xf numFmtId="49" fontId="0" fillId="10" borderId="6" xfId="0" applyNumberFormat="1" applyFill="1" applyBorder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14" fontId="0" fillId="0" borderId="8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14" fontId="0" fillId="0" borderId="11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14" fontId="0" fillId="5" borderId="5" xfId="0" applyNumberFormat="1" applyFill="1" applyBorder="1" applyProtection="1">
      <protection locked="0"/>
    </xf>
    <xf numFmtId="14" fontId="0" fillId="5" borderId="11" xfId="0" applyNumberFormat="1" applyFill="1" applyBorder="1" applyProtection="1">
      <protection locked="0"/>
    </xf>
    <xf numFmtId="14" fontId="0" fillId="5" borderId="11" xfId="0" applyNumberFormat="1" applyFill="1" applyBorder="1" applyAlignment="1" applyProtection="1">
      <alignment wrapText="1"/>
      <protection locked="0"/>
    </xf>
    <xf numFmtId="14" fontId="0" fillId="5" borderId="6" xfId="0" applyNumberFormat="1" applyFill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8" borderId="5" xfId="0" applyNumberFormat="1" applyFill="1" applyBorder="1" applyProtection="1">
      <protection locked="0"/>
    </xf>
    <xf numFmtId="14" fontId="0" fillId="8" borderId="6" xfId="0" applyNumberFormat="1" applyFill="1" applyBorder="1" applyProtection="1">
      <protection locked="0"/>
    </xf>
    <xf numFmtId="14" fontId="0" fillId="0" borderId="7" xfId="0" applyNumberFormat="1" applyBorder="1" applyProtection="1">
      <protection locked="0"/>
    </xf>
    <xf numFmtId="49" fontId="0" fillId="0" borderId="8" xfId="0" applyNumberFormat="1" applyBorder="1" applyAlignment="1" applyProtection="1">
      <alignment wrapText="1"/>
      <protection locked="0"/>
    </xf>
    <xf numFmtId="49" fontId="0" fillId="0" borderId="7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8" xfId="0" applyNumberFormat="1" applyBorder="1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14" fontId="0" fillId="10" borderId="7" xfId="0" applyNumberFormat="1" applyFill="1" applyBorder="1" applyProtection="1">
      <protection locked="0"/>
    </xf>
    <xf numFmtId="49" fontId="0" fillId="10" borderId="8" xfId="0" applyNumberFormat="1" applyFill="1" applyBorder="1" applyAlignment="1" applyProtection="1">
      <alignment wrapText="1"/>
      <protection locked="0"/>
    </xf>
    <xf numFmtId="14" fontId="0" fillId="5" borderId="7" xfId="0" applyNumberForma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14" fontId="0" fillId="5" borderId="0" xfId="0" applyNumberFormat="1" applyFill="1" applyAlignment="1" applyProtection="1">
      <alignment wrapText="1"/>
      <protection locked="0"/>
    </xf>
    <xf numFmtId="14" fontId="0" fillId="5" borderId="8" xfId="0" applyNumberFormat="1" applyFill="1" applyBorder="1" applyProtection="1">
      <protection locked="0"/>
    </xf>
    <xf numFmtId="14" fontId="0" fillId="8" borderId="7" xfId="0" applyNumberFormat="1" applyFill="1" applyBorder="1" applyProtection="1">
      <protection locked="0"/>
    </xf>
    <xf numFmtId="14" fontId="0" fillId="8" borderId="8" xfId="0" applyNumberFormat="1" applyFill="1" applyBorder="1" applyProtection="1">
      <protection locked="0"/>
    </xf>
    <xf numFmtId="14" fontId="0" fillId="0" borderId="12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14" fontId="0" fillId="0" borderId="12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49" fontId="3" fillId="2" borderId="0" xfId="0" applyNumberFormat="1" applyFont="1" applyFill="1" applyAlignment="1">
      <alignment horizontal="left" vertical="top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6" fillId="14" borderId="0" xfId="0" applyNumberFormat="1" applyFont="1" applyFill="1" applyAlignment="1">
      <alignment vertical="top"/>
    </xf>
    <xf numFmtId="49" fontId="0" fillId="4" borderId="5" xfId="0" applyNumberFormat="1" applyFill="1" applyBorder="1" applyAlignment="1">
      <alignment horizontal="left" vertical="top" wrapText="1"/>
    </xf>
    <xf numFmtId="49" fontId="0" fillId="4" borderId="6" xfId="0" applyNumberForma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3" fillId="17" borderId="0" xfId="0" applyNumberFormat="1" applyFont="1" applyFill="1" applyAlignment="1">
      <alignment vertical="top" wrapText="1"/>
    </xf>
    <xf numFmtId="49" fontId="0" fillId="16" borderId="0" xfId="0" applyNumberFormat="1" applyFill="1" applyAlignment="1">
      <alignment horizontal="left" vertical="top" wrapText="1"/>
    </xf>
    <xf numFmtId="49" fontId="0" fillId="7" borderId="0" xfId="0" applyNumberFormat="1" applyFill="1" applyAlignment="1">
      <alignment horizontal="left" vertical="top" wrapText="1"/>
    </xf>
    <xf numFmtId="0" fontId="3" fillId="17" borderId="0" xfId="0" applyFont="1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21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7" fillId="0" borderId="0" xfId="0" applyFont="1"/>
    <xf numFmtId="0" fontId="1" fillId="21" borderId="14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7" fillId="20" borderId="0" xfId="0" applyNumberFormat="1" applyFont="1" applyFill="1" applyAlignment="1">
      <alignment horizontal="center"/>
    </xf>
    <xf numFmtId="49" fontId="0" fillId="20" borderId="0" xfId="0" applyNumberFormat="1" applyFill="1" applyAlignment="1">
      <alignment horizontal="center"/>
    </xf>
    <xf numFmtId="49" fontId="0" fillId="15" borderId="0" xfId="0" applyNumberFormat="1" applyFill="1" applyAlignment="1">
      <alignment horizontal="center"/>
    </xf>
    <xf numFmtId="49" fontId="0" fillId="18" borderId="12" xfId="0" applyNumberFormat="1" applyFill="1" applyBorder="1" applyAlignment="1">
      <alignment horizontal="center"/>
    </xf>
    <xf numFmtId="49" fontId="4" fillId="19" borderId="0" xfId="0" applyNumberFormat="1" applyFont="1" applyFill="1" applyAlignment="1">
      <alignment horizontal="center"/>
    </xf>
    <xf numFmtId="49" fontId="0" fillId="19" borderId="0" xfId="0" applyNumberFormat="1" applyFill="1" applyAlignment="1">
      <alignment horizontal="center"/>
    </xf>
    <xf numFmtId="49" fontId="7" fillId="17" borderId="0" xfId="0" applyNumberFormat="1" applyFont="1" applyFill="1" applyAlignment="1">
      <alignment horizontal="center"/>
    </xf>
    <xf numFmtId="49" fontId="0" fillId="17" borderId="0" xfId="0" applyNumberFormat="1" applyFill="1" applyAlignment="1">
      <alignment horizontal="center"/>
    </xf>
    <xf numFmtId="49" fontId="7" fillId="18" borderId="0" xfId="0" applyNumberFormat="1" applyFont="1" applyFill="1" applyAlignment="1">
      <alignment horizontal="center"/>
    </xf>
    <xf numFmtId="49" fontId="0" fillId="18" borderId="0" xfId="0" applyNumberForma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3">
    <dxf>
      <font>
        <color auto="1"/>
      </font>
      <fill>
        <patternFill>
          <bgColor rgb="FF00B050"/>
        </patternFill>
      </fill>
    </dxf>
    <dxf>
      <fill>
        <patternFill>
          <bgColor theme="1" tint="0.499984740745262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EEB9"/>
        </patternFill>
      </fill>
    </dxf>
    <dxf>
      <fill>
        <patternFill>
          <bgColor theme="1" tint="0.499984740745262"/>
        </patternFill>
      </fill>
    </dxf>
    <dxf>
      <fill>
        <patternFill>
          <bgColor rgb="FFFFEEB9"/>
        </patternFill>
      </fill>
    </dxf>
    <dxf>
      <fill>
        <patternFill>
          <bgColor rgb="FFFFEEB9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rgb="FFFFC000"/>
        </patternFill>
      </fill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/mm/yyyy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numFmt numFmtId="19" formatCode="d/mm/yyyy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30" formatCode="@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numFmt numFmtId="19" formatCode="d/mm/yyyy"/>
      <protection locked="0" hidden="0"/>
    </dxf>
    <dxf>
      <numFmt numFmtId="19" formatCode="d/mm/yyyy"/>
      <protection locked="0" hidden="0"/>
    </dxf>
    <dxf>
      <numFmt numFmtId="19" formatCode="d/mm/yyyy"/>
      <protection locked="0" hidden="0"/>
    </dxf>
    <dxf>
      <numFmt numFmtId="19" formatCode="d/mm/yyyy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19" formatCode="d/mm/yyyy"/>
      <border diagonalUp="0" diagonalDown="0">
        <left/>
        <right style="thin">
          <color indexed="64"/>
        </right>
        <top/>
        <bottom/>
      </border>
      <protection locked="0" hidden="0"/>
    </dxf>
    <dxf>
      <numFmt numFmtId="19" formatCode="d/mm/yyyy"/>
      <alignment horizontal="general" textRotation="0" wrapText="1" indent="0" justifyLastLine="0" shrinkToFit="0" readingOrder="0"/>
      <protection locked="0" hidden="0"/>
    </dxf>
    <dxf>
      <numFmt numFmtId="19" formatCode="d/mm/yyyy"/>
      <fill>
        <patternFill patternType="none">
          <fgColor indexed="64"/>
          <bgColor auto="1"/>
        </patternFill>
      </fill>
      <protection locked="0" hidden="0"/>
    </dxf>
    <dxf>
      <numFmt numFmtId="19" formatCode="d/mm/yyyy"/>
      <fill>
        <patternFill patternType="none">
          <fgColor indexed="64"/>
          <bgColor auto="1"/>
        </patternFill>
      </fill>
      <protection locked="0" hidden="0"/>
    </dxf>
    <dxf>
      <numFmt numFmtId="19" formatCode="d/mm/yyyy"/>
      <protection locked="0" hidden="0"/>
    </dxf>
    <dxf>
      <numFmt numFmtId="19" formatCode="d/mm/yyyy"/>
      <protection locked="0" hidden="0"/>
    </dxf>
    <dxf>
      <numFmt numFmtId="19" formatCode="d/mm/yyyy"/>
      <protection locked="0" hidden="0"/>
    </dxf>
    <dxf>
      <numFmt numFmtId="19" formatCode="d/mm/yyyy"/>
      <fill>
        <patternFill patternType="none">
          <fgColor indexed="64"/>
          <bgColor auto="1"/>
        </patternFill>
      </fill>
      <protection locked="0" hidden="0"/>
    </dxf>
    <dxf>
      <numFmt numFmtId="19" formatCode="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30" formatCode="@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numFmt numFmtId="19" formatCode="d/mm/yyyy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19" formatCode="d/mm/yyyy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numFmt numFmtId="19" formatCode="d/mm/yyyy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numFmt numFmtId="19" formatCode="d/mm/yyyy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numFmt numFmtId="30" formatCode="@"/>
      <alignment textRotation="0" wrapText="0" justifyLastLine="0" shrinkToFit="1" readingOrder="0"/>
      <protection locked="0" hidden="0"/>
    </dxf>
    <dxf>
      <numFmt numFmtId="30" formatCode="@"/>
      <alignment textRotation="0" wrapText="0" justifyLastLine="0" shrinkToFit="1" readingOrder="0"/>
      <protection locked="0" hidden="0"/>
    </dxf>
    <dxf>
      <protection locked="0" hidden="0"/>
    </dxf>
    <dxf>
      <numFmt numFmtId="30" formatCode="@"/>
      <alignment horizontal="left" vertical="top" textRotation="0" wrapText="1" indent="0" justifyLastLine="0" shrinkToFit="0" readingOrder="0"/>
    </dxf>
    <dxf>
      <font>
        <b/>
        <i val="0"/>
      </font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2" defaultTableStyle="TableStyleMedium2" defaultPivotStyle="PivotStyleLight16">
    <tableStyle name="Table Style 1" pivot="0" count="1" xr9:uid="{25AA1F04-8E7A-4388-8A40-9A5D8A61A18E}">
      <tableStyleElement type="firstColumnStripe" size="2"/>
    </tableStyle>
    <tableStyle name="Table Style 2" pivot="0" count="1" xr9:uid="{2E553F2C-394B-486E-8BA1-37E97F46CDBC}">
      <tableStyleElement type="firstColumnStripe" size="2" dxfId="62"/>
    </tableStyle>
  </tableStyles>
  <colors>
    <mruColors>
      <color rgb="FFB5E6A2"/>
      <color rgb="FF12501A"/>
      <color rgb="FFEA7636"/>
      <color rgb="FFBE5014"/>
      <color rgb="FF61D6FF"/>
      <color rgb="FF458ED7"/>
      <color rgb="FF00B0F0"/>
      <color rgb="FF20902D"/>
      <color rgb="FFFFEEB9"/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104775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F0B33E2-8C92-C891-D5D2-8F9EE279E1E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104775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4DBB6B8-80D5-7EF1-FD5F-1BDD721195C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104775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1D1DB20-01AC-0B9B-A4E6-BEA10EB52A7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104775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CF621593-C32B-14C4-0585-E5B0D2BE988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371476</xdr:colOff>
      <xdr:row>0</xdr:row>
      <xdr:rowOff>66674</xdr:rowOff>
    </xdr:from>
    <xdr:to>
      <xdr:col>3</xdr:col>
      <xdr:colOff>571501</xdr:colOff>
      <xdr:row>36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4F8222-E0F0-4016-AC1D-8858D492C202}"/>
            </a:ext>
          </a:extLst>
        </xdr:cNvPr>
        <xdr:cNvSpPr txBox="1"/>
      </xdr:nvSpPr>
      <xdr:spPr>
        <a:xfrm>
          <a:off x="371476" y="66674"/>
          <a:ext cx="5143500" cy="7010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="1"/>
            <a:t>Overview and Instructions</a:t>
          </a: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Register of Workers and Volunteers includes information regarding </a:t>
          </a:r>
          <a:r>
            <a:rPr lang="en-A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volunteers and workers. If they do not need a Blue Card leave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that section blank</a:t>
          </a:r>
        </a:p>
        <a:p>
          <a:endParaRPr lang="en-AU" sz="1200" b="0"/>
        </a:p>
        <a:p>
          <a:r>
            <a:rPr lang="en-AU" sz="1200" b="0"/>
            <a:t>You</a:t>
          </a:r>
          <a:r>
            <a:rPr lang="en-AU" sz="1200" b="0" baseline="0"/>
            <a:t> can find documents refered to in this section on the Hub (</a:t>
          </a:r>
          <a:r>
            <a:rPr lang="en-AU" sz="1200" b="1" baseline="0"/>
            <a:t>hub.ucaqld.com.au</a:t>
          </a:r>
          <a:r>
            <a:rPr lang="en-AU" sz="1200" b="0" baseline="0"/>
            <a:t>) </a:t>
          </a:r>
        </a:p>
        <a:p>
          <a:endParaRPr lang="en-AU" sz="1200" b="0" baseline="0"/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/>
            <a:t>Updating these records regularly will assist you in completing your Safe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baseline="0"/>
            <a:t>Church Audit and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ensures key legislative requirements are met. </a:t>
          </a:r>
          <a:endParaRPr lang="en-AU" sz="1200">
            <a:effectLst/>
          </a:endParaRPr>
        </a:p>
        <a:p>
          <a:endParaRPr lang="en-AU" sz="1100"/>
        </a:p>
        <a:p>
          <a:r>
            <a:rPr lang="en-AU" sz="1400" b="1"/>
            <a:t>Training Details</a:t>
          </a:r>
        </a:p>
        <a:p>
          <a:r>
            <a:rPr lang="en-AU" sz="1100"/>
            <a:t>The training modules that are not</a:t>
          </a:r>
          <a:r>
            <a:rPr lang="en-AU" sz="1100" baseline="0"/>
            <a:t> required for the Role/Roles selected will grey out.</a:t>
          </a:r>
          <a:endParaRPr lang="en-AU"/>
        </a:p>
        <a:p>
          <a:endParaRPr lang="en-AU" sz="1100" baseline="0"/>
        </a:p>
        <a:p>
          <a:r>
            <a:rPr lang="en-AU" sz="1100" baseline="0"/>
            <a:t>The most up to date requirements can be found on page 3 of </a:t>
          </a:r>
          <a:r>
            <a:rPr lang="en-AU" sz="1100" u="sng" baseline="0"/>
            <a:t>C2.1.11-Safe-Church-Training-Procedure</a:t>
          </a:r>
          <a:r>
            <a:rPr lang="en-AU" sz="1100" baseline="0"/>
            <a:t> on the Hub</a:t>
          </a:r>
          <a:endParaRPr lang="en-AU" sz="1100"/>
        </a:p>
        <a:p>
          <a:endParaRPr lang="en-AU" sz="1100"/>
        </a:p>
        <a:p>
          <a:r>
            <a:rPr lang="en-AU" sz="1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Roles</a:t>
          </a:r>
          <a:endParaRPr lang="en-AU" sz="1400" u="non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want to assign a person more than one role, t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ype</a:t>
          </a: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roles in seperated by a comma.</a:t>
          </a:r>
        </a:p>
        <a:p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copy the Role names from the list (right) it will grey out the training that is not required.</a:t>
          </a:r>
          <a:endParaRPr lang="en-AU">
            <a:effectLst/>
          </a:endParaRPr>
        </a:p>
        <a:p>
          <a:endParaRPr lang="en-AU" sz="1100"/>
        </a:p>
        <a:p>
          <a:r>
            <a:rPr lang="en-AU" sz="1400" b="1"/>
            <a:t>Who</a:t>
          </a:r>
          <a:r>
            <a:rPr lang="en-AU" sz="1400" b="1" baseline="0"/>
            <a:t> needs a Blue Card?</a:t>
          </a:r>
        </a:p>
        <a:p>
          <a:r>
            <a:rPr lang="en-AU" sz="1200" b="0" baseline="0"/>
            <a:t>See documents on the Hub:</a:t>
          </a:r>
        </a:p>
        <a:p>
          <a:pPr lvl="1"/>
          <a:r>
            <a:rPr lang="en-AU" sz="1100" b="0" baseline="0"/>
            <a:t>*</a:t>
          </a:r>
          <a:r>
            <a:rPr lang="en-AU" sz="1100" b="0" u="sng" baseline="0"/>
            <a:t>C2.1.2.11-Blue-Card-Requirements-of-Lay-Preachers-and-Lay-Workers</a:t>
          </a:r>
        </a:p>
        <a:p>
          <a:pPr lvl="1"/>
          <a:r>
            <a:rPr lang="en-AU" sz="1100" b="0"/>
            <a:t>*</a:t>
          </a:r>
          <a:r>
            <a:rPr lang="en-AU" sz="1100" b="0" u="sng"/>
            <a:t>C2.1.5.2-Blue-Card-Requirements-of-Ministry-Agents</a:t>
          </a:r>
        </a:p>
        <a:p>
          <a:endParaRPr lang="en-AU" sz="1100"/>
        </a:p>
        <a:p>
          <a:r>
            <a:rPr lang="en-AU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Blue Card Expiry and Training Details Dates</a:t>
          </a:r>
          <a:endParaRPr lang="en-AU" sz="1400">
            <a:effectLst/>
          </a:endParaRPr>
        </a:p>
        <a:p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Dates will automatically change colour as expiry dates approach. (see legend Right)</a:t>
          </a:r>
          <a:endParaRPr lang="en-AU" sz="1400">
            <a:effectLst/>
          </a:endParaRPr>
        </a:p>
        <a:p>
          <a:endParaRPr lang="en-AU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Volunteer/workers section</a:t>
          </a:r>
        </a:p>
        <a:p>
          <a:r>
            <a:rPr lang="en-AU" sz="1100"/>
            <a:t>If the volunteer/worker</a:t>
          </a:r>
          <a:r>
            <a:rPr lang="en-AU" sz="1100" baseline="0"/>
            <a:t> started in their role prior to 2020 you can add "</a:t>
          </a:r>
          <a:r>
            <a:rPr lang="en-AU" sz="1100" b="1" baseline="0"/>
            <a:t>Pre 2020</a:t>
          </a:r>
          <a:r>
            <a:rPr lang="en-AU" sz="1100" baseline="0"/>
            <a:t>" as the date in this section.</a:t>
          </a:r>
        </a:p>
        <a:p>
          <a:endParaRPr lang="en-AU" sz="1100" baseline="0"/>
        </a:p>
        <a:p>
          <a:r>
            <a:rPr lang="en-AU" sz="1400" b="1" baseline="0"/>
            <a:t>Exit Section</a:t>
          </a:r>
        </a:p>
        <a:p>
          <a:r>
            <a:rPr lang="en-AU" sz="1100" baseline="0"/>
            <a:t>Fill in this section when a volunteer or worker leaves your church.</a:t>
          </a:r>
        </a:p>
        <a:p>
          <a:endParaRPr lang="en-AU" sz="1100" baseline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3EC8CA-88E6-4FF6-ADF0-052846D381E9}" name="RoW" displayName="RoW" ref="G8:AG166" totalsRowShown="0" headerRowDxfId="61" dataDxfId="60">
  <autoFilter ref="G8:AG166" xr:uid="{053EC8CA-88E6-4FF6-ADF0-052846D381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37CB83E3-F0CA-4504-B811-F586050BB67D}" name="First Name" dataDxfId="59"/>
    <tableColumn id="2" xr3:uid="{E8E04B0B-D964-43AF-8D45-02ACF81C711B}" name="Surname" dataDxfId="58"/>
    <tableColumn id="26" xr3:uid="{4DE201ED-78F5-4CFE-A585-644FA1BA3043}" name="Date of Birth" dataDxfId="57"/>
    <tableColumn id="3" xr3:uid="{5F428D04-B4B9-4632-9E7B-BCD523FC191B}" name="Roles" dataDxfId="56"/>
    <tableColumn id="9" xr3:uid="{479EDA8A-82AB-47F8-B1D1-43D6C5BE239A}" name="Statement of Personal Commitment Date" dataDxfId="55"/>
    <tableColumn id="7" xr3:uid="{E422343B-26AD-4FFB-B12B-95C26BB75524}" name="Wellbeing Check Date" dataDxfId="54"/>
    <tableColumn id="27" xr3:uid="{EC43A2F8-E7EF-46FB-AD57-75608A742934}" name="Blue Card Required (Yes/No)" dataDxfId="53"/>
    <tableColumn id="10" xr3:uid="{17860FEC-6197-4872-B067-AE9287D297F7}" name="Blue Card Number" dataDxfId="52"/>
    <tableColumn id="28" xr3:uid="{32DBD750-AAAE-4650-8188-DAE8DDA533F1}" name="Blue Card Type (Exemption/ Volunteer/ Business/ Paid) " dataDxfId="51"/>
    <tableColumn id="11" xr3:uid="{459CFC7D-748D-419D-982B-BBE5767AACB7}" name="Blue Card Expiry Date" dataDxfId="50"/>
    <tableColumn id="12" xr3:uid="{25A313AC-DC60-428B-8F9D-313EEF2B063F}" name="Blue Card Linked (Yes/No)" dataDxfId="49"/>
    <tableColumn id="13" xr3:uid="{9AC0241A-6F9F-4244-91C7-EF9E963AE681}" name="01 SC Introduction (Lay)" dataDxfId="48"/>
    <tableColumn id="14" xr3:uid="{2D5E7709-49AD-4480-922D-6D7E199B43B5}" name="02 SC Foundations (Lay)" dataDxfId="47"/>
    <tableColumn id="18" xr3:uid="{AE0A04C5-C116-4226-8B8C-6E258A10C061}" name="03 SC Planning Safe Programs" dataDxfId="46"/>
    <tableColumn id="19" xr3:uid="{6642193C-1F2F-4057-AA5E-8F5CBF02AE8D}" name="04 SC Managing People and Records" dataDxfId="45"/>
    <tableColumn id="21" xr3:uid="{6CAEEA86-FA8F-4069-99DF-5C5C69E4F697}" name="05 SC Person of Concern" dataDxfId="44"/>
    <tableColumn id="17" xr3:uid="{8A141D77-E948-437C-85B2-A8DB448D8F35}" name="06 SC Foundations (Ministry Agent)" dataDxfId="43"/>
    <tableColumn id="16" xr3:uid="{0C3AB150-4260-4487-949D-70274CA279E5}" name="07 SC Mandatory Reporting (Ministry Agent) " dataDxfId="42"/>
    <tableColumn id="15" xr3:uid="{6E5E2CB5-6D18-4CCB-A590-98A1B65D084C}" name="External Training" dataDxfId="41"/>
    <tableColumn id="22" xr3:uid="{2CE0BCEE-125E-4E28-9E18-F52B3B18B6A4}" name="NDIS Worker Orientations see C2.1.11 p3 on the Hub" dataDxfId="40"/>
    <tableColumn id="4" xr3:uid="{6E530A04-6413-41AF-BC66-97D77C3B55D7}" name="Application Date" dataDxfId="39"/>
    <tableColumn id="5" xr3:uid="{91DA2AF1-E43B-45BA-9205-C12C19E684B3}" name="Interview Date" dataDxfId="38"/>
    <tableColumn id="6" xr3:uid="{942915EA-5DA8-44E1-80FB-D5995E778B43}" name="Referee Check Completed Date" dataDxfId="37"/>
    <tableColumn id="8" xr3:uid="{D9B3265A-6FB2-483D-94D9-DCF693C835C8}" name="Church Council Approval Date" dataDxfId="36"/>
    <tableColumn id="29" xr3:uid="{44EBE028-20AA-4E91-92C2-E8BE70D9EDB2}" name="Church Council Minute Details" dataDxfId="35"/>
    <tableColumn id="30" xr3:uid="{243F9A7D-E682-4DD0-A5FA-2DAB3F28877A}" name="Volunteer Exit Date" dataDxfId="34"/>
    <tableColumn id="31" xr3:uid="{644D8A95-C632-453E-BABD-B73A0E675A03}" name="Blue Card Unlinked Date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D8B88E-7DB4-4C1C-9AF4-DA02897A9A32}" name="Table3" displayName="Table3" ref="Q2:Q6" totalsRowShown="0" headerRowDxfId="32" dataDxfId="31">
  <autoFilter ref="Q2:Q6" xr:uid="{2AD8B88E-7DB4-4C1C-9AF4-DA02897A9A32}"/>
  <sortState xmlns:xlrd2="http://schemas.microsoft.com/office/spreadsheetml/2017/richdata2" ref="Q3:Q6">
    <sortCondition ref="Q3:Q6"/>
  </sortState>
  <tableColumns count="1">
    <tableColumn id="1" xr3:uid="{6B911EC7-096C-4C14-BA5D-D803480C2F8F}" name="type of blue card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5EBA41-F509-400F-9827-1B58D1CFA259}" name="base" displayName="base" ref="C7:N64" totalsRowShown="0" headerRowDxfId="29">
  <autoFilter ref="C7:N64" xr:uid="{822EBDC1-B087-40F8-AE4D-4EDA34B1B5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sortState xmlns:xlrd2="http://schemas.microsoft.com/office/spreadsheetml/2017/richdata2" ref="C8:L64">
    <sortCondition ref="C8:C64"/>
  </sortState>
  <tableColumns count="12">
    <tableColumn id="1" xr3:uid="{60CF0812-43B9-4E59-B62C-790EC5710543}" name="Role" dataDxfId="28"/>
    <tableColumn id="2" xr3:uid="{DB1853BA-53F9-446B-B619-1AF95C53CF6E}" name="Safe Church Introduction" dataDxfId="27"/>
    <tableColumn id="3" xr3:uid="{04A5E53C-C895-4D22-AE03-81E56EC9D918}" name="Safe Church Foundations" dataDxfId="26"/>
    <tableColumn id="7" xr3:uid="{6CC3CA3D-6898-4865-8030-F41C76417391}" name="Safe Church Planning Safe Programs" dataDxfId="25"/>
    <tableColumn id="12" xr3:uid="{5B41B989-7CFD-4A26-A0F2-DD11CB227D5B}" name="Managing people and Records" dataDxfId="24">
      <calculatedColumnFormula>IF((base[[#This Row],[Safe Church Managing People]]+base[[#This Row],[Safe Church Managing Registers &amp; Records]])&gt;=1,1,"")</calculatedColumnFormula>
    </tableColumn>
    <tableColumn id="10" xr3:uid="{8FD75D73-E9B3-4A1E-BD1C-29C2CA6E04ED}" name="Safe Church - Person of Concern" dataDxfId="23"/>
    <tableColumn id="6" xr3:uid="{B2BF81A6-89A1-4133-A196-17F998223382}" name="Safe Church Foundations for Ministry Agents" dataDxfId="22"/>
    <tableColumn id="5" xr3:uid="{5DEC7206-5868-4EE7-8700-250CDE3E5EAF}" name="Safe Church Mandatory Reporting (Ministry Agents)" dataDxfId="21"/>
    <tableColumn id="4" xr3:uid="{6F0F9A9A-5562-45BF-A70A-353B578A59B3}" name="External Training" dataDxfId="20"/>
    <tableColumn id="11" xr3:uid="{87045FA1-BF98-4A9C-BC10-D401D58A37A5}" name="NDIS Worker Orientations" dataDxfId="19"/>
    <tableColumn id="8" xr3:uid="{B1F2BEDE-1222-4CB2-AAC4-1A26695DB9B8}" name="Safe Church Managing People" dataDxfId="18"/>
    <tableColumn id="9" xr3:uid="{3FEC04CB-60CC-4800-8A03-E57D77A44D6C}" name="Safe Church Managing Registers &amp; Records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054F-1269-475E-B411-9E13A9115003}">
  <sheetPr codeName="Sheet2">
    <tabColor rgb="FF12501A"/>
  </sheetPr>
  <dimension ref="A1:AQ166"/>
  <sheetViews>
    <sheetView tabSelected="1" workbookViewId="0">
      <pane xSplit="8" ySplit="8" topLeftCell="T9" activePane="bottomRight" state="frozen"/>
      <selection pane="topRight" activeCell="I1" sqref="I1"/>
      <selection pane="bottomLeft" activeCell="A9" sqref="A9"/>
      <selection pane="bottomRight" activeCell="AG8" sqref="AG8"/>
    </sheetView>
  </sheetViews>
  <sheetFormatPr defaultColWidth="9.140625" defaultRowHeight="15" x14ac:dyDescent="0.25"/>
  <cols>
    <col min="1" max="2" width="14.28515625" style="13" hidden="1" customWidth="1"/>
    <col min="3" max="3" width="14.28515625" style="14" hidden="1" customWidth="1"/>
    <col min="4" max="4" width="37.85546875" style="15" hidden="1" customWidth="1"/>
    <col min="5" max="6" width="14.28515625" style="14" hidden="1" customWidth="1"/>
    <col min="7" max="9" width="14.28515625" style="14" customWidth="1"/>
    <col min="10" max="10" width="45.42578125" style="14" customWidth="1"/>
    <col min="11" max="14" width="14.28515625" style="14" customWidth="1"/>
    <col min="15" max="15" width="15.140625" style="14" customWidth="1"/>
    <col min="16" max="18" width="14.28515625" style="14" customWidth="1"/>
    <col min="19" max="19" width="14.28515625" style="15" customWidth="1"/>
    <col min="20" max="20" width="14.28515625" style="14" customWidth="1"/>
    <col min="21" max="21" width="14.28515625" style="54" customWidth="1"/>
    <col min="22" max="26" width="14.28515625" style="14" customWidth="1"/>
    <col min="27" max="31" width="15.5703125" style="14" customWidth="1"/>
    <col min="32" max="33" width="17.42578125" style="14" customWidth="1"/>
    <col min="34" max="16384" width="9.140625" style="14"/>
  </cols>
  <sheetData>
    <row r="1" spans="1:43" customFormat="1" hidden="1" x14ac:dyDescent="0.25">
      <c r="A1" s="4"/>
      <c r="B1" s="4"/>
      <c r="D1" s="3"/>
      <c r="S1" s="3"/>
      <c r="U1" s="1"/>
    </row>
    <row r="2" spans="1:43" customFormat="1" hidden="1" x14ac:dyDescent="0.25">
      <c r="A2" s="4"/>
      <c r="B2" s="4"/>
      <c r="D2" s="3"/>
      <c r="S2" s="3"/>
      <c r="U2" s="1"/>
    </row>
    <row r="3" spans="1:43" customFormat="1" hidden="1" x14ac:dyDescent="0.25">
      <c r="A3" s="4"/>
      <c r="B3" s="4"/>
      <c r="D3" s="3"/>
      <c r="S3" s="3"/>
      <c r="U3" s="1"/>
    </row>
    <row r="4" spans="1:43" customFormat="1" hidden="1" x14ac:dyDescent="0.25">
      <c r="A4" s="4"/>
      <c r="B4" s="4"/>
      <c r="D4" s="3"/>
      <c r="S4" s="3"/>
      <c r="U4" s="1"/>
    </row>
    <row r="5" spans="1:43" customFormat="1" ht="24.75" hidden="1" customHeight="1" x14ac:dyDescent="0.25">
      <c r="A5" s="4"/>
      <c r="B5" s="4"/>
      <c r="D5" s="3"/>
      <c r="S5" s="3"/>
      <c r="U5" s="1"/>
    </row>
    <row r="6" spans="1:43" customFormat="1" hidden="1" x14ac:dyDescent="0.25">
      <c r="A6" s="4"/>
      <c r="B6" s="4"/>
      <c r="D6" s="3"/>
      <c r="S6" s="3"/>
      <c r="U6" s="1"/>
    </row>
    <row r="7" spans="1:43" s="56" customFormat="1" x14ac:dyDescent="0.25">
      <c r="A7" s="4"/>
      <c r="B7" s="4"/>
      <c r="D7" s="57"/>
      <c r="G7" s="78"/>
      <c r="H7" s="78"/>
      <c r="I7" s="78"/>
      <c r="J7" s="78"/>
      <c r="K7" s="79"/>
      <c r="L7" s="79"/>
      <c r="M7" s="80" t="s">
        <v>0</v>
      </c>
      <c r="N7" s="81"/>
      <c r="O7" s="81"/>
      <c r="P7" s="81"/>
      <c r="Q7" s="81"/>
      <c r="R7" s="82" t="s">
        <v>1</v>
      </c>
      <c r="S7" s="83"/>
      <c r="T7" s="83"/>
      <c r="U7" s="83"/>
      <c r="V7" s="83"/>
      <c r="W7" s="83"/>
      <c r="X7" s="83"/>
      <c r="Y7" s="83"/>
      <c r="Z7" s="83"/>
      <c r="AA7" s="84" t="s">
        <v>2</v>
      </c>
      <c r="AB7" s="85"/>
      <c r="AC7" s="85"/>
      <c r="AD7" s="85"/>
      <c r="AE7" s="85"/>
      <c r="AF7" s="76" t="s">
        <v>3</v>
      </c>
      <c r="AG7" s="77"/>
    </row>
    <row r="8" spans="1:43" s="56" customFormat="1" ht="66.75" customHeight="1" x14ac:dyDescent="0.25">
      <c r="A8" s="4"/>
      <c r="B8" s="4"/>
      <c r="D8" s="57"/>
      <c r="G8" s="8" t="s">
        <v>4</v>
      </c>
      <c r="H8" s="8" t="s">
        <v>5</v>
      </c>
      <c r="I8" s="58" t="s">
        <v>6</v>
      </c>
      <c r="J8" s="9" t="s">
        <v>7</v>
      </c>
      <c r="K8" s="59" t="s">
        <v>8</v>
      </c>
      <c r="L8" s="60" t="s">
        <v>9</v>
      </c>
      <c r="M8" s="61" t="s">
        <v>10</v>
      </c>
      <c r="N8" s="61" t="s">
        <v>11</v>
      </c>
      <c r="O8" s="61" t="s">
        <v>12</v>
      </c>
      <c r="P8" s="61" t="s">
        <v>13</v>
      </c>
      <c r="Q8" s="61" t="s">
        <v>14</v>
      </c>
      <c r="R8" s="55" t="s">
        <v>15</v>
      </c>
      <c r="S8" s="55" t="s">
        <v>16</v>
      </c>
      <c r="T8" s="55" t="s">
        <v>17</v>
      </c>
      <c r="U8" s="55" t="s">
        <v>18</v>
      </c>
      <c r="V8" s="55" t="s">
        <v>19</v>
      </c>
      <c r="W8" s="55" t="s">
        <v>20</v>
      </c>
      <c r="X8" s="55" t="s">
        <v>21</v>
      </c>
      <c r="Y8" s="62" t="s">
        <v>22</v>
      </c>
      <c r="Z8" s="65" t="s">
        <v>23</v>
      </c>
      <c r="AA8" s="61" t="s">
        <v>24</v>
      </c>
      <c r="AB8" s="61" t="s">
        <v>25</v>
      </c>
      <c r="AC8" s="61" t="s">
        <v>26</v>
      </c>
      <c r="AD8" s="61" t="s">
        <v>27</v>
      </c>
      <c r="AE8" s="61" t="s">
        <v>28</v>
      </c>
      <c r="AF8" s="63" t="s">
        <v>29</v>
      </c>
      <c r="AG8" s="64" t="s">
        <v>30</v>
      </c>
      <c r="AQ8" s="56" t="s">
        <v>31</v>
      </c>
    </row>
    <row r="9" spans="1:43" x14ac:dyDescent="0.25">
      <c r="G9" s="16"/>
      <c r="H9" s="16"/>
      <c r="I9" s="17"/>
      <c r="J9" s="18"/>
      <c r="K9" s="19"/>
      <c r="L9" s="20"/>
      <c r="M9" s="21"/>
      <c r="N9" s="22"/>
      <c r="O9" s="22"/>
      <c r="P9" s="23"/>
      <c r="Q9" s="24"/>
      <c r="R9" s="25"/>
      <c r="S9" s="26"/>
      <c r="T9" s="26"/>
      <c r="U9" s="26"/>
      <c r="V9" s="26"/>
      <c r="W9" s="26"/>
      <c r="X9" s="26"/>
      <c r="Y9" s="27"/>
      <c r="Z9" s="28"/>
      <c r="AA9" s="29"/>
      <c r="AB9" s="23"/>
      <c r="AC9" s="23"/>
      <c r="AD9" s="23"/>
      <c r="AE9" s="24"/>
      <c r="AF9" s="30"/>
      <c r="AG9" s="31"/>
    </row>
    <row r="10" spans="1:43" x14ac:dyDescent="0.25">
      <c r="G10" s="13"/>
      <c r="H10" s="13"/>
      <c r="I10" s="32"/>
      <c r="J10" s="33"/>
      <c r="K10" s="19"/>
      <c r="L10" s="20"/>
      <c r="M10" s="34"/>
      <c r="N10" s="35"/>
      <c r="O10" s="35"/>
      <c r="P10" s="19"/>
      <c r="Q10" s="36"/>
      <c r="R10" s="32"/>
      <c r="S10" s="19"/>
      <c r="T10" s="19"/>
      <c r="U10" s="19"/>
      <c r="V10" s="19"/>
      <c r="W10" s="19"/>
      <c r="X10" s="19"/>
      <c r="Y10" s="37"/>
      <c r="Z10" s="20"/>
      <c r="AA10" s="32"/>
      <c r="AB10" s="19"/>
      <c r="AC10" s="19"/>
      <c r="AD10" s="19"/>
      <c r="AE10" s="36"/>
      <c r="AF10" s="32"/>
      <c r="AG10" s="20"/>
    </row>
    <row r="11" spans="1:43" x14ac:dyDescent="0.25">
      <c r="G11" s="16"/>
      <c r="H11" s="16"/>
      <c r="I11" s="38"/>
      <c r="J11" s="39"/>
      <c r="K11" s="19"/>
      <c r="L11" s="20"/>
      <c r="M11" s="34"/>
      <c r="N11" s="35"/>
      <c r="O11" s="35"/>
      <c r="P11" s="19"/>
      <c r="Q11" s="36"/>
      <c r="R11" s="40"/>
      <c r="S11" s="41"/>
      <c r="T11" s="41"/>
      <c r="U11" s="41"/>
      <c r="V11" s="41"/>
      <c r="W11" s="41"/>
      <c r="X11" s="41"/>
      <c r="Y11" s="42"/>
      <c r="Z11" s="43"/>
      <c r="AA11" s="32"/>
      <c r="AB11" s="19"/>
      <c r="AC11" s="19"/>
      <c r="AD11" s="19"/>
      <c r="AE11" s="36"/>
      <c r="AF11" s="44"/>
      <c r="AG11" s="45"/>
    </row>
    <row r="12" spans="1:43" x14ac:dyDescent="0.25">
      <c r="G12" s="13"/>
      <c r="H12" s="13"/>
      <c r="I12" s="32"/>
      <c r="J12" s="33"/>
      <c r="K12" s="19"/>
      <c r="L12" s="20"/>
      <c r="M12" s="34"/>
      <c r="N12" s="35"/>
      <c r="O12" s="35"/>
      <c r="P12" s="19"/>
      <c r="Q12" s="36"/>
      <c r="R12" s="32"/>
      <c r="S12" s="19"/>
      <c r="T12" s="19"/>
      <c r="U12" s="19"/>
      <c r="V12" s="19"/>
      <c r="W12" s="19"/>
      <c r="X12" s="19"/>
      <c r="Y12" s="37"/>
      <c r="Z12" s="20"/>
      <c r="AA12" s="32"/>
      <c r="AB12" s="19"/>
      <c r="AC12" s="19"/>
      <c r="AD12" s="19"/>
      <c r="AE12" s="36"/>
      <c r="AF12" s="32"/>
      <c r="AG12" s="20"/>
    </row>
    <row r="13" spans="1:43" x14ac:dyDescent="0.25">
      <c r="G13" s="16"/>
      <c r="H13" s="16"/>
      <c r="I13" s="38"/>
      <c r="J13" s="39"/>
      <c r="K13" s="19"/>
      <c r="L13" s="20"/>
      <c r="M13" s="34"/>
      <c r="N13" s="35"/>
      <c r="O13" s="35"/>
      <c r="P13" s="19"/>
      <c r="Q13" s="36"/>
      <c r="R13" s="40"/>
      <c r="S13" s="41"/>
      <c r="T13" s="41"/>
      <c r="U13" s="41"/>
      <c r="V13" s="41"/>
      <c r="W13" s="41"/>
      <c r="X13" s="41"/>
      <c r="Y13" s="42"/>
      <c r="Z13" s="43"/>
      <c r="AA13" s="32"/>
      <c r="AB13" s="19"/>
      <c r="AC13" s="19"/>
      <c r="AD13" s="19"/>
      <c r="AE13" s="36"/>
      <c r="AF13" s="44"/>
      <c r="AG13" s="45"/>
    </row>
    <row r="14" spans="1:43" x14ac:dyDescent="0.25">
      <c r="G14" s="13"/>
      <c r="H14" s="13"/>
      <c r="I14" s="32"/>
      <c r="J14" s="33"/>
      <c r="K14" s="19"/>
      <c r="L14" s="20"/>
      <c r="M14" s="34"/>
      <c r="N14" s="35"/>
      <c r="O14" s="35"/>
      <c r="P14" s="19"/>
      <c r="Q14" s="36"/>
      <c r="R14" s="32"/>
      <c r="S14" s="19"/>
      <c r="T14" s="19"/>
      <c r="U14" s="19"/>
      <c r="V14" s="19"/>
      <c r="W14" s="19"/>
      <c r="X14" s="19"/>
      <c r="Y14" s="37"/>
      <c r="Z14" s="20"/>
      <c r="AA14" s="32"/>
      <c r="AB14" s="19"/>
      <c r="AC14" s="19"/>
      <c r="AD14" s="19"/>
      <c r="AE14" s="36"/>
      <c r="AF14" s="32"/>
      <c r="AG14" s="20"/>
    </row>
    <row r="15" spans="1:43" x14ac:dyDescent="0.25">
      <c r="G15" s="16"/>
      <c r="H15" s="16"/>
      <c r="I15" s="38"/>
      <c r="J15" s="39"/>
      <c r="K15" s="19"/>
      <c r="L15" s="20"/>
      <c r="M15" s="34"/>
      <c r="N15" s="35"/>
      <c r="O15" s="35"/>
      <c r="P15" s="19"/>
      <c r="Q15" s="36"/>
      <c r="R15" s="40"/>
      <c r="S15" s="41"/>
      <c r="T15" s="41"/>
      <c r="U15" s="41"/>
      <c r="V15" s="41"/>
      <c r="W15" s="41"/>
      <c r="X15" s="41"/>
      <c r="Y15" s="42"/>
      <c r="Z15" s="43"/>
      <c r="AA15" s="32"/>
      <c r="AB15" s="19"/>
      <c r="AC15" s="19"/>
      <c r="AD15" s="19"/>
      <c r="AE15" s="36"/>
      <c r="AF15" s="44"/>
      <c r="AG15" s="45"/>
    </row>
    <row r="16" spans="1:43" x14ac:dyDescent="0.25">
      <c r="G16" s="13"/>
      <c r="H16" s="13"/>
      <c r="I16" s="32"/>
      <c r="J16" s="33"/>
      <c r="K16" s="19"/>
      <c r="L16" s="20"/>
      <c r="M16" s="34"/>
      <c r="N16" s="35"/>
      <c r="O16" s="35"/>
      <c r="P16" s="19"/>
      <c r="Q16" s="36"/>
      <c r="R16" s="32"/>
      <c r="S16" s="19"/>
      <c r="T16" s="19"/>
      <c r="U16" s="19"/>
      <c r="V16" s="19"/>
      <c r="W16" s="19"/>
      <c r="X16" s="19"/>
      <c r="Y16" s="37"/>
      <c r="Z16" s="20"/>
      <c r="AA16" s="32"/>
      <c r="AB16" s="19"/>
      <c r="AC16" s="19"/>
      <c r="AD16" s="19"/>
      <c r="AE16" s="36"/>
      <c r="AF16" s="32"/>
      <c r="AG16" s="20"/>
    </row>
    <row r="17" spans="7:33" x14ac:dyDescent="0.25">
      <c r="G17" s="16"/>
      <c r="H17" s="16"/>
      <c r="I17" s="38"/>
      <c r="J17" s="39"/>
      <c r="K17" s="19"/>
      <c r="L17" s="20"/>
      <c r="M17" s="34"/>
      <c r="N17" s="35"/>
      <c r="O17" s="35"/>
      <c r="P17" s="19"/>
      <c r="Q17" s="36"/>
      <c r="R17" s="40"/>
      <c r="S17" s="41"/>
      <c r="T17" s="41"/>
      <c r="U17" s="41"/>
      <c r="V17" s="41"/>
      <c r="W17" s="41"/>
      <c r="X17" s="41"/>
      <c r="Y17" s="42"/>
      <c r="Z17" s="43"/>
      <c r="AA17" s="32"/>
      <c r="AB17" s="19"/>
      <c r="AC17" s="19"/>
      <c r="AD17" s="19"/>
      <c r="AE17" s="36"/>
      <c r="AF17" s="44"/>
      <c r="AG17" s="45"/>
    </row>
    <row r="18" spans="7:33" x14ac:dyDescent="0.25">
      <c r="G18" s="13"/>
      <c r="H18" s="13"/>
      <c r="I18" s="32"/>
      <c r="J18" s="33"/>
      <c r="K18" s="19"/>
      <c r="L18" s="20"/>
      <c r="M18" s="34"/>
      <c r="N18" s="35"/>
      <c r="O18" s="35"/>
      <c r="P18" s="19"/>
      <c r="Q18" s="36"/>
      <c r="R18" s="32"/>
      <c r="S18" s="19"/>
      <c r="T18" s="19"/>
      <c r="U18" s="19"/>
      <c r="V18" s="19"/>
      <c r="W18" s="19"/>
      <c r="X18" s="19"/>
      <c r="Y18" s="37"/>
      <c r="Z18" s="20"/>
      <c r="AA18" s="32"/>
      <c r="AB18" s="19"/>
      <c r="AC18" s="19"/>
      <c r="AD18" s="19"/>
      <c r="AE18" s="36"/>
      <c r="AF18" s="32"/>
      <c r="AG18" s="20"/>
    </row>
    <row r="19" spans="7:33" x14ac:dyDescent="0.25">
      <c r="G19" s="16"/>
      <c r="H19" s="16"/>
      <c r="I19" s="38"/>
      <c r="J19" s="39"/>
      <c r="K19" s="19"/>
      <c r="L19" s="20"/>
      <c r="M19" s="34"/>
      <c r="N19" s="35"/>
      <c r="O19" s="35"/>
      <c r="P19" s="19"/>
      <c r="Q19" s="36"/>
      <c r="R19" s="40"/>
      <c r="S19" s="41"/>
      <c r="T19" s="41"/>
      <c r="U19" s="41"/>
      <c r="V19" s="41"/>
      <c r="W19" s="41"/>
      <c r="X19" s="41"/>
      <c r="Y19" s="42"/>
      <c r="Z19" s="43"/>
      <c r="AA19" s="32"/>
      <c r="AB19" s="19"/>
      <c r="AC19" s="19"/>
      <c r="AD19" s="19"/>
      <c r="AE19" s="36"/>
      <c r="AF19" s="44"/>
      <c r="AG19" s="45"/>
    </row>
    <row r="20" spans="7:33" x14ac:dyDescent="0.25">
      <c r="G20" s="13"/>
      <c r="H20" s="13"/>
      <c r="I20" s="32"/>
      <c r="J20" s="33"/>
      <c r="K20" s="19"/>
      <c r="L20" s="20"/>
      <c r="M20" s="34"/>
      <c r="N20" s="35"/>
      <c r="O20" s="35"/>
      <c r="P20" s="19"/>
      <c r="Q20" s="36"/>
      <c r="R20" s="32"/>
      <c r="S20" s="19"/>
      <c r="T20" s="19"/>
      <c r="U20" s="19"/>
      <c r="V20" s="19"/>
      <c r="W20" s="19"/>
      <c r="X20" s="19"/>
      <c r="Y20" s="37"/>
      <c r="Z20" s="20"/>
      <c r="AA20" s="32"/>
      <c r="AB20" s="19"/>
      <c r="AC20" s="19"/>
      <c r="AD20" s="19"/>
      <c r="AE20" s="36"/>
      <c r="AF20" s="32"/>
      <c r="AG20" s="20"/>
    </row>
    <row r="21" spans="7:33" x14ac:dyDescent="0.25">
      <c r="G21" s="16"/>
      <c r="H21" s="16"/>
      <c r="I21" s="38"/>
      <c r="J21" s="39"/>
      <c r="K21" s="19"/>
      <c r="L21" s="20"/>
      <c r="M21" s="34"/>
      <c r="N21" s="35"/>
      <c r="O21" s="35"/>
      <c r="P21" s="19"/>
      <c r="Q21" s="36"/>
      <c r="R21" s="40"/>
      <c r="S21" s="41"/>
      <c r="T21" s="41"/>
      <c r="U21" s="41"/>
      <c r="V21" s="41"/>
      <c r="W21" s="41"/>
      <c r="X21" s="41"/>
      <c r="Y21" s="42"/>
      <c r="Z21" s="43"/>
      <c r="AA21" s="32"/>
      <c r="AB21" s="19"/>
      <c r="AC21" s="19"/>
      <c r="AD21" s="19"/>
      <c r="AE21" s="36"/>
      <c r="AF21" s="44"/>
      <c r="AG21" s="45"/>
    </row>
    <row r="22" spans="7:33" x14ac:dyDescent="0.25">
      <c r="G22" s="13"/>
      <c r="H22" s="13"/>
      <c r="I22" s="32"/>
      <c r="J22" s="33"/>
      <c r="K22" s="19"/>
      <c r="L22" s="20"/>
      <c r="M22" s="34"/>
      <c r="N22" s="35"/>
      <c r="O22" s="35"/>
      <c r="P22" s="19"/>
      <c r="Q22" s="36"/>
      <c r="R22" s="32"/>
      <c r="S22" s="19"/>
      <c r="T22" s="19"/>
      <c r="U22" s="19"/>
      <c r="V22" s="19"/>
      <c r="W22" s="19"/>
      <c r="X22" s="19"/>
      <c r="Y22" s="37"/>
      <c r="Z22" s="20"/>
      <c r="AA22" s="32"/>
      <c r="AB22" s="19"/>
      <c r="AC22" s="19"/>
      <c r="AD22" s="19"/>
      <c r="AE22" s="36"/>
      <c r="AF22" s="32"/>
      <c r="AG22" s="20"/>
    </row>
    <row r="23" spans="7:33" x14ac:dyDescent="0.25">
      <c r="G23" s="16"/>
      <c r="H23" s="16"/>
      <c r="I23" s="38"/>
      <c r="J23" s="39"/>
      <c r="K23" s="19"/>
      <c r="L23" s="20"/>
      <c r="M23" s="34"/>
      <c r="N23" s="35"/>
      <c r="O23" s="35"/>
      <c r="P23" s="19"/>
      <c r="Q23" s="36"/>
      <c r="R23" s="40"/>
      <c r="S23" s="41"/>
      <c r="T23" s="41"/>
      <c r="U23" s="41"/>
      <c r="V23" s="41"/>
      <c r="W23" s="41"/>
      <c r="X23" s="41"/>
      <c r="Y23" s="42"/>
      <c r="Z23" s="43"/>
      <c r="AA23" s="32"/>
      <c r="AB23" s="19"/>
      <c r="AC23" s="19"/>
      <c r="AD23" s="19"/>
      <c r="AE23" s="36"/>
      <c r="AF23" s="44"/>
      <c r="AG23" s="45"/>
    </row>
    <row r="24" spans="7:33" x14ac:dyDescent="0.25">
      <c r="G24" s="13"/>
      <c r="H24" s="13"/>
      <c r="I24" s="32"/>
      <c r="J24" s="33"/>
      <c r="K24" s="19"/>
      <c r="L24" s="20"/>
      <c r="M24" s="34"/>
      <c r="N24" s="35"/>
      <c r="O24" s="35"/>
      <c r="P24" s="19"/>
      <c r="Q24" s="36"/>
      <c r="R24" s="32"/>
      <c r="S24" s="19"/>
      <c r="T24" s="19"/>
      <c r="U24" s="19"/>
      <c r="V24" s="19"/>
      <c r="W24" s="19"/>
      <c r="X24" s="19"/>
      <c r="Y24" s="37"/>
      <c r="Z24" s="20"/>
      <c r="AA24" s="32"/>
      <c r="AB24" s="19"/>
      <c r="AC24" s="19"/>
      <c r="AD24" s="19"/>
      <c r="AE24" s="36"/>
      <c r="AF24" s="32"/>
      <c r="AG24" s="20"/>
    </row>
    <row r="25" spans="7:33" x14ac:dyDescent="0.25">
      <c r="G25" s="16"/>
      <c r="H25" s="16"/>
      <c r="I25" s="38"/>
      <c r="J25" s="39"/>
      <c r="K25" s="19"/>
      <c r="L25" s="20"/>
      <c r="M25" s="34"/>
      <c r="N25" s="35"/>
      <c r="O25" s="35"/>
      <c r="P25" s="19"/>
      <c r="Q25" s="36"/>
      <c r="R25" s="40"/>
      <c r="S25" s="41"/>
      <c r="T25" s="41"/>
      <c r="U25" s="41"/>
      <c r="V25" s="41"/>
      <c r="W25" s="41"/>
      <c r="X25" s="41"/>
      <c r="Y25" s="42"/>
      <c r="Z25" s="43"/>
      <c r="AA25" s="32"/>
      <c r="AB25" s="19"/>
      <c r="AC25" s="19"/>
      <c r="AD25" s="19"/>
      <c r="AE25" s="36"/>
      <c r="AF25" s="44"/>
      <c r="AG25" s="45"/>
    </row>
    <row r="26" spans="7:33" x14ac:dyDescent="0.25">
      <c r="G26" s="13"/>
      <c r="H26" s="13"/>
      <c r="I26" s="32"/>
      <c r="J26" s="33"/>
      <c r="K26" s="19"/>
      <c r="L26" s="20"/>
      <c r="M26" s="34"/>
      <c r="N26" s="35"/>
      <c r="O26" s="35"/>
      <c r="P26" s="19"/>
      <c r="Q26" s="36"/>
      <c r="R26" s="32"/>
      <c r="S26" s="19"/>
      <c r="T26" s="19"/>
      <c r="U26" s="19"/>
      <c r="V26" s="19"/>
      <c r="W26" s="19"/>
      <c r="X26" s="19"/>
      <c r="Y26" s="37"/>
      <c r="Z26" s="20"/>
      <c r="AA26" s="32"/>
      <c r="AB26" s="19"/>
      <c r="AC26" s="19"/>
      <c r="AD26" s="19"/>
      <c r="AE26" s="36"/>
      <c r="AF26" s="32"/>
      <c r="AG26" s="20"/>
    </row>
    <row r="27" spans="7:33" x14ac:dyDescent="0.25">
      <c r="G27" s="16"/>
      <c r="H27" s="16"/>
      <c r="I27" s="38"/>
      <c r="J27" s="39"/>
      <c r="K27" s="19"/>
      <c r="L27" s="20"/>
      <c r="M27" s="34"/>
      <c r="N27" s="35"/>
      <c r="O27" s="35"/>
      <c r="P27" s="19"/>
      <c r="Q27" s="36"/>
      <c r="R27" s="40"/>
      <c r="S27" s="41"/>
      <c r="T27" s="41"/>
      <c r="U27" s="41"/>
      <c r="V27" s="41"/>
      <c r="W27" s="41"/>
      <c r="X27" s="41"/>
      <c r="Y27" s="42"/>
      <c r="Z27" s="43"/>
      <c r="AA27" s="32"/>
      <c r="AB27" s="19"/>
      <c r="AC27" s="19"/>
      <c r="AD27" s="19"/>
      <c r="AE27" s="36"/>
      <c r="AF27" s="44"/>
      <c r="AG27" s="45"/>
    </row>
    <row r="28" spans="7:33" x14ac:dyDescent="0.25">
      <c r="G28" s="13"/>
      <c r="H28" s="13"/>
      <c r="I28" s="32"/>
      <c r="J28" s="33"/>
      <c r="K28" s="19"/>
      <c r="L28" s="20"/>
      <c r="M28" s="34"/>
      <c r="N28" s="35"/>
      <c r="O28" s="35"/>
      <c r="P28" s="19"/>
      <c r="Q28" s="36"/>
      <c r="R28" s="32"/>
      <c r="S28" s="19"/>
      <c r="T28" s="19"/>
      <c r="U28" s="19"/>
      <c r="V28" s="19"/>
      <c r="W28" s="19"/>
      <c r="X28" s="19"/>
      <c r="Y28" s="37"/>
      <c r="Z28" s="20"/>
      <c r="AA28" s="32"/>
      <c r="AB28" s="19"/>
      <c r="AC28" s="19"/>
      <c r="AD28" s="19"/>
      <c r="AE28" s="36"/>
      <c r="AF28" s="32"/>
      <c r="AG28" s="20"/>
    </row>
    <row r="29" spans="7:33" x14ac:dyDescent="0.25">
      <c r="G29" s="16"/>
      <c r="H29" s="16"/>
      <c r="I29" s="38"/>
      <c r="J29" s="39"/>
      <c r="K29" s="19"/>
      <c r="L29" s="20"/>
      <c r="M29" s="34"/>
      <c r="N29" s="35"/>
      <c r="O29" s="35"/>
      <c r="P29" s="19"/>
      <c r="Q29" s="36"/>
      <c r="R29" s="40"/>
      <c r="S29" s="41"/>
      <c r="T29" s="41"/>
      <c r="U29" s="41"/>
      <c r="V29" s="41"/>
      <c r="W29" s="41"/>
      <c r="X29" s="41"/>
      <c r="Y29" s="42"/>
      <c r="Z29" s="43"/>
      <c r="AA29" s="32"/>
      <c r="AB29" s="19"/>
      <c r="AC29" s="19"/>
      <c r="AD29" s="19"/>
      <c r="AE29" s="36"/>
      <c r="AF29" s="44"/>
      <c r="AG29" s="45"/>
    </row>
    <row r="30" spans="7:33" x14ac:dyDescent="0.25">
      <c r="G30" s="13"/>
      <c r="H30" s="13"/>
      <c r="I30" s="32"/>
      <c r="J30" s="33"/>
      <c r="K30" s="19"/>
      <c r="L30" s="20"/>
      <c r="M30" s="34"/>
      <c r="N30" s="35"/>
      <c r="O30" s="35"/>
      <c r="P30" s="19"/>
      <c r="Q30" s="36"/>
      <c r="R30" s="32"/>
      <c r="S30" s="19"/>
      <c r="T30" s="19"/>
      <c r="U30" s="19"/>
      <c r="V30" s="19"/>
      <c r="W30" s="19"/>
      <c r="X30" s="19"/>
      <c r="Y30" s="37"/>
      <c r="Z30" s="20"/>
      <c r="AA30" s="32"/>
      <c r="AB30" s="19"/>
      <c r="AC30" s="19"/>
      <c r="AD30" s="19"/>
      <c r="AE30" s="36"/>
      <c r="AF30" s="32"/>
      <c r="AG30" s="20"/>
    </row>
    <row r="31" spans="7:33" x14ac:dyDescent="0.25">
      <c r="G31" s="16"/>
      <c r="H31" s="16"/>
      <c r="I31" s="38"/>
      <c r="J31" s="39"/>
      <c r="K31" s="19"/>
      <c r="L31" s="20"/>
      <c r="M31" s="34"/>
      <c r="N31" s="35"/>
      <c r="O31" s="35"/>
      <c r="P31" s="19"/>
      <c r="Q31" s="36"/>
      <c r="R31" s="40"/>
      <c r="S31" s="41"/>
      <c r="T31" s="41"/>
      <c r="U31" s="41"/>
      <c r="V31" s="41"/>
      <c r="W31" s="41"/>
      <c r="X31" s="41"/>
      <c r="Y31" s="42"/>
      <c r="Z31" s="43"/>
      <c r="AA31" s="32"/>
      <c r="AB31" s="19"/>
      <c r="AC31" s="19"/>
      <c r="AD31" s="19"/>
      <c r="AE31" s="36"/>
      <c r="AF31" s="44"/>
      <c r="AG31" s="45"/>
    </row>
    <row r="32" spans="7:33" x14ac:dyDescent="0.25">
      <c r="G32" s="13"/>
      <c r="H32" s="13"/>
      <c r="I32" s="32"/>
      <c r="J32" s="33"/>
      <c r="K32" s="19"/>
      <c r="L32" s="20"/>
      <c r="M32" s="34"/>
      <c r="N32" s="35"/>
      <c r="O32" s="35"/>
      <c r="P32" s="19"/>
      <c r="Q32" s="36"/>
      <c r="R32" s="32"/>
      <c r="S32" s="19"/>
      <c r="T32" s="19"/>
      <c r="U32" s="19"/>
      <c r="V32" s="19"/>
      <c r="W32" s="19"/>
      <c r="X32" s="19"/>
      <c r="Y32" s="37"/>
      <c r="Z32" s="20"/>
      <c r="AA32" s="32"/>
      <c r="AB32" s="19"/>
      <c r="AC32" s="19"/>
      <c r="AD32" s="19"/>
      <c r="AE32" s="36"/>
      <c r="AF32" s="32"/>
      <c r="AG32" s="20"/>
    </row>
    <row r="33" spans="7:33" x14ac:dyDescent="0.25">
      <c r="G33" s="16"/>
      <c r="H33" s="16"/>
      <c r="I33" s="38"/>
      <c r="J33" s="39"/>
      <c r="K33" s="19"/>
      <c r="L33" s="20"/>
      <c r="M33" s="34"/>
      <c r="N33" s="35"/>
      <c r="O33" s="35"/>
      <c r="P33" s="19"/>
      <c r="Q33" s="36"/>
      <c r="R33" s="40"/>
      <c r="S33" s="41"/>
      <c r="T33" s="41"/>
      <c r="U33" s="41"/>
      <c r="V33" s="41"/>
      <c r="W33" s="41"/>
      <c r="X33" s="41"/>
      <c r="Y33" s="42"/>
      <c r="Z33" s="43"/>
      <c r="AA33" s="32"/>
      <c r="AB33" s="19"/>
      <c r="AC33" s="19"/>
      <c r="AD33" s="19"/>
      <c r="AE33" s="36"/>
      <c r="AF33" s="44"/>
      <c r="AG33" s="45"/>
    </row>
    <row r="34" spans="7:33" x14ac:dyDescent="0.25">
      <c r="G34" s="13"/>
      <c r="H34" s="13"/>
      <c r="I34" s="32"/>
      <c r="J34" s="33"/>
      <c r="K34" s="19"/>
      <c r="L34" s="20"/>
      <c r="M34" s="34"/>
      <c r="N34" s="35"/>
      <c r="O34" s="35"/>
      <c r="P34" s="19"/>
      <c r="Q34" s="36"/>
      <c r="R34" s="32"/>
      <c r="S34" s="19"/>
      <c r="T34" s="19"/>
      <c r="U34" s="19"/>
      <c r="V34" s="19"/>
      <c r="W34" s="19"/>
      <c r="X34" s="19"/>
      <c r="Y34" s="37"/>
      <c r="Z34" s="20"/>
      <c r="AA34" s="32"/>
      <c r="AB34" s="19"/>
      <c r="AC34" s="19"/>
      <c r="AD34" s="19"/>
      <c r="AE34" s="36"/>
      <c r="AF34" s="32"/>
      <c r="AG34" s="20"/>
    </row>
    <row r="35" spans="7:33" x14ac:dyDescent="0.25">
      <c r="G35" s="16"/>
      <c r="H35" s="16"/>
      <c r="I35" s="38"/>
      <c r="J35" s="39"/>
      <c r="K35" s="19"/>
      <c r="L35" s="20"/>
      <c r="M35" s="34"/>
      <c r="N35" s="35"/>
      <c r="O35" s="35"/>
      <c r="P35" s="19"/>
      <c r="Q35" s="36"/>
      <c r="R35" s="40"/>
      <c r="S35" s="41"/>
      <c r="T35" s="41"/>
      <c r="U35" s="41"/>
      <c r="V35" s="41"/>
      <c r="W35" s="41"/>
      <c r="X35" s="41"/>
      <c r="Y35" s="42"/>
      <c r="Z35" s="43"/>
      <c r="AA35" s="32"/>
      <c r="AB35" s="19"/>
      <c r="AC35" s="19"/>
      <c r="AD35" s="19"/>
      <c r="AE35" s="36"/>
      <c r="AF35" s="44"/>
      <c r="AG35" s="45"/>
    </row>
    <row r="36" spans="7:33" x14ac:dyDescent="0.25">
      <c r="G36" s="13"/>
      <c r="H36" s="13"/>
      <c r="I36" s="32"/>
      <c r="J36" s="33"/>
      <c r="K36" s="19"/>
      <c r="L36" s="20"/>
      <c r="M36" s="34"/>
      <c r="N36" s="35"/>
      <c r="O36" s="35"/>
      <c r="P36" s="19"/>
      <c r="Q36" s="36"/>
      <c r="R36" s="32"/>
      <c r="S36" s="19"/>
      <c r="T36" s="19"/>
      <c r="U36" s="19"/>
      <c r="V36" s="19"/>
      <c r="W36" s="19"/>
      <c r="X36" s="19"/>
      <c r="Y36" s="37"/>
      <c r="Z36" s="20"/>
      <c r="AA36" s="32"/>
      <c r="AB36" s="19"/>
      <c r="AC36" s="19"/>
      <c r="AD36" s="19"/>
      <c r="AE36" s="36"/>
      <c r="AF36" s="32"/>
      <c r="AG36" s="20"/>
    </row>
    <row r="37" spans="7:33" x14ac:dyDescent="0.25">
      <c r="G37" s="16"/>
      <c r="H37" s="16"/>
      <c r="I37" s="38"/>
      <c r="J37" s="39"/>
      <c r="K37" s="19"/>
      <c r="L37" s="20"/>
      <c r="M37" s="34"/>
      <c r="N37" s="35"/>
      <c r="O37" s="35"/>
      <c r="P37" s="19"/>
      <c r="Q37" s="36"/>
      <c r="R37" s="40"/>
      <c r="S37" s="41"/>
      <c r="T37" s="41"/>
      <c r="U37" s="41"/>
      <c r="V37" s="41"/>
      <c r="W37" s="41"/>
      <c r="X37" s="41"/>
      <c r="Y37" s="42"/>
      <c r="Z37" s="43"/>
      <c r="AA37" s="32"/>
      <c r="AB37" s="19"/>
      <c r="AC37" s="19"/>
      <c r="AD37" s="19"/>
      <c r="AE37" s="36"/>
      <c r="AF37" s="44"/>
      <c r="AG37" s="45"/>
    </row>
    <row r="38" spans="7:33" x14ac:dyDescent="0.25">
      <c r="G38" s="13"/>
      <c r="H38" s="13"/>
      <c r="I38" s="32"/>
      <c r="J38" s="33"/>
      <c r="K38" s="19"/>
      <c r="L38" s="20"/>
      <c r="M38" s="34"/>
      <c r="N38" s="35"/>
      <c r="O38" s="35"/>
      <c r="P38" s="19"/>
      <c r="Q38" s="36"/>
      <c r="R38" s="32"/>
      <c r="S38" s="19"/>
      <c r="T38" s="19"/>
      <c r="U38" s="19"/>
      <c r="V38" s="19"/>
      <c r="W38" s="19"/>
      <c r="X38" s="19"/>
      <c r="Y38" s="37"/>
      <c r="Z38" s="20"/>
      <c r="AA38" s="32"/>
      <c r="AB38" s="19"/>
      <c r="AC38" s="19"/>
      <c r="AD38" s="19"/>
      <c r="AE38" s="36"/>
      <c r="AF38" s="32"/>
      <c r="AG38" s="20"/>
    </row>
    <row r="39" spans="7:33" x14ac:dyDescent="0.25">
      <c r="G39" s="16"/>
      <c r="H39" s="16"/>
      <c r="I39" s="38"/>
      <c r="J39" s="39"/>
      <c r="K39" s="19"/>
      <c r="L39" s="20"/>
      <c r="M39" s="34"/>
      <c r="N39" s="35"/>
      <c r="O39" s="35"/>
      <c r="P39" s="19"/>
      <c r="Q39" s="36"/>
      <c r="R39" s="40"/>
      <c r="S39" s="41"/>
      <c r="T39" s="41"/>
      <c r="U39" s="41"/>
      <c r="V39" s="41"/>
      <c r="W39" s="41"/>
      <c r="X39" s="41"/>
      <c r="Y39" s="42"/>
      <c r="Z39" s="43"/>
      <c r="AA39" s="32"/>
      <c r="AB39" s="19"/>
      <c r="AC39" s="19"/>
      <c r="AD39" s="19"/>
      <c r="AE39" s="36"/>
      <c r="AF39" s="44"/>
      <c r="AG39" s="45"/>
    </row>
    <row r="40" spans="7:33" x14ac:dyDescent="0.25">
      <c r="G40" s="13"/>
      <c r="H40" s="13"/>
      <c r="I40" s="32"/>
      <c r="J40" s="33"/>
      <c r="K40" s="19"/>
      <c r="L40" s="20"/>
      <c r="M40" s="34"/>
      <c r="N40" s="35"/>
      <c r="O40" s="35"/>
      <c r="P40" s="19"/>
      <c r="Q40" s="36"/>
      <c r="R40" s="32"/>
      <c r="S40" s="19"/>
      <c r="T40" s="19"/>
      <c r="U40" s="19"/>
      <c r="V40" s="19"/>
      <c r="W40" s="19"/>
      <c r="X40" s="19"/>
      <c r="Y40" s="37"/>
      <c r="Z40" s="20"/>
      <c r="AA40" s="32"/>
      <c r="AB40" s="19"/>
      <c r="AC40" s="19"/>
      <c r="AD40" s="19"/>
      <c r="AE40" s="36"/>
      <c r="AF40" s="32"/>
      <c r="AG40" s="20"/>
    </row>
    <row r="41" spans="7:33" x14ac:dyDescent="0.25">
      <c r="G41" s="16"/>
      <c r="H41" s="16"/>
      <c r="I41" s="38"/>
      <c r="J41" s="39"/>
      <c r="K41" s="19"/>
      <c r="L41" s="20"/>
      <c r="M41" s="34"/>
      <c r="N41" s="35"/>
      <c r="O41" s="35"/>
      <c r="P41" s="19"/>
      <c r="Q41" s="36"/>
      <c r="R41" s="40"/>
      <c r="S41" s="41"/>
      <c r="T41" s="41"/>
      <c r="U41" s="41"/>
      <c r="V41" s="41"/>
      <c r="W41" s="41"/>
      <c r="X41" s="41"/>
      <c r="Y41" s="42"/>
      <c r="Z41" s="43"/>
      <c r="AA41" s="32"/>
      <c r="AB41" s="19"/>
      <c r="AC41" s="19"/>
      <c r="AD41" s="19"/>
      <c r="AE41" s="36"/>
      <c r="AF41" s="44"/>
      <c r="AG41" s="45"/>
    </row>
    <row r="42" spans="7:33" x14ac:dyDescent="0.25">
      <c r="G42" s="13"/>
      <c r="H42" s="13"/>
      <c r="I42" s="32"/>
      <c r="J42" s="33"/>
      <c r="K42" s="19"/>
      <c r="L42" s="20"/>
      <c r="M42" s="34"/>
      <c r="N42" s="35"/>
      <c r="O42" s="35"/>
      <c r="P42" s="19"/>
      <c r="Q42" s="36"/>
      <c r="R42" s="32"/>
      <c r="S42" s="19"/>
      <c r="T42" s="19"/>
      <c r="U42" s="19"/>
      <c r="V42" s="19"/>
      <c r="W42" s="19"/>
      <c r="X42" s="19"/>
      <c r="Y42" s="37"/>
      <c r="Z42" s="20"/>
      <c r="AA42" s="32"/>
      <c r="AB42" s="19"/>
      <c r="AC42" s="19"/>
      <c r="AD42" s="19"/>
      <c r="AE42" s="36"/>
      <c r="AF42" s="32"/>
      <c r="AG42" s="20"/>
    </row>
    <row r="43" spans="7:33" x14ac:dyDescent="0.25">
      <c r="G43" s="16"/>
      <c r="H43" s="16"/>
      <c r="I43" s="38"/>
      <c r="J43" s="39"/>
      <c r="K43" s="19"/>
      <c r="L43" s="20"/>
      <c r="M43" s="34"/>
      <c r="N43" s="35"/>
      <c r="O43" s="35"/>
      <c r="P43" s="19"/>
      <c r="Q43" s="36"/>
      <c r="R43" s="40"/>
      <c r="S43" s="41"/>
      <c r="T43" s="41"/>
      <c r="U43" s="41"/>
      <c r="V43" s="41"/>
      <c r="W43" s="41"/>
      <c r="X43" s="41"/>
      <c r="Y43" s="42"/>
      <c r="Z43" s="43"/>
      <c r="AA43" s="32"/>
      <c r="AB43" s="19"/>
      <c r="AC43" s="19"/>
      <c r="AD43" s="19"/>
      <c r="AE43" s="36"/>
      <c r="AF43" s="44"/>
      <c r="AG43" s="45"/>
    </row>
    <row r="44" spans="7:33" x14ac:dyDescent="0.25">
      <c r="G44" s="13"/>
      <c r="H44" s="13"/>
      <c r="I44" s="32"/>
      <c r="J44" s="33"/>
      <c r="K44" s="19"/>
      <c r="L44" s="20"/>
      <c r="M44" s="34"/>
      <c r="N44" s="35"/>
      <c r="O44" s="35"/>
      <c r="P44" s="19"/>
      <c r="Q44" s="36"/>
      <c r="R44" s="32"/>
      <c r="S44" s="19"/>
      <c r="T44" s="19"/>
      <c r="U44" s="19"/>
      <c r="V44" s="19"/>
      <c r="W44" s="19"/>
      <c r="X44" s="19"/>
      <c r="Y44" s="37"/>
      <c r="Z44" s="20"/>
      <c r="AA44" s="32"/>
      <c r="AB44" s="19"/>
      <c r="AC44" s="19"/>
      <c r="AD44" s="19"/>
      <c r="AE44" s="36"/>
      <c r="AF44" s="32"/>
      <c r="AG44" s="20"/>
    </row>
    <row r="45" spans="7:33" x14ac:dyDescent="0.25">
      <c r="G45" s="16"/>
      <c r="H45" s="16"/>
      <c r="I45" s="38"/>
      <c r="J45" s="39"/>
      <c r="K45" s="19"/>
      <c r="L45" s="20"/>
      <c r="M45" s="34"/>
      <c r="N45" s="35"/>
      <c r="O45" s="35"/>
      <c r="P45" s="19"/>
      <c r="Q45" s="36"/>
      <c r="R45" s="40"/>
      <c r="S45" s="41"/>
      <c r="T45" s="41"/>
      <c r="U45" s="41"/>
      <c r="V45" s="41"/>
      <c r="W45" s="41"/>
      <c r="X45" s="41"/>
      <c r="Y45" s="42"/>
      <c r="Z45" s="43"/>
      <c r="AA45" s="32"/>
      <c r="AB45" s="19"/>
      <c r="AC45" s="19"/>
      <c r="AD45" s="19"/>
      <c r="AE45" s="36"/>
      <c r="AF45" s="44"/>
      <c r="AG45" s="45"/>
    </row>
    <row r="46" spans="7:33" x14ac:dyDescent="0.25">
      <c r="G46" s="13"/>
      <c r="H46" s="13"/>
      <c r="I46" s="32"/>
      <c r="J46" s="33"/>
      <c r="K46" s="19"/>
      <c r="L46" s="20"/>
      <c r="M46" s="34"/>
      <c r="N46" s="35"/>
      <c r="O46" s="35"/>
      <c r="P46" s="19"/>
      <c r="Q46" s="36"/>
      <c r="R46" s="32"/>
      <c r="S46" s="19"/>
      <c r="T46" s="19"/>
      <c r="U46" s="19"/>
      <c r="V46" s="19"/>
      <c r="W46" s="19"/>
      <c r="X46" s="19"/>
      <c r="Y46" s="37"/>
      <c r="Z46" s="20"/>
      <c r="AA46" s="32"/>
      <c r="AB46" s="19"/>
      <c r="AC46" s="19"/>
      <c r="AD46" s="19"/>
      <c r="AE46" s="36"/>
      <c r="AF46" s="32"/>
      <c r="AG46" s="20"/>
    </row>
    <row r="47" spans="7:33" x14ac:dyDescent="0.25">
      <c r="G47" s="16"/>
      <c r="H47" s="16"/>
      <c r="I47" s="38"/>
      <c r="J47" s="39"/>
      <c r="K47" s="19"/>
      <c r="L47" s="20"/>
      <c r="M47" s="34"/>
      <c r="N47" s="35"/>
      <c r="O47" s="35"/>
      <c r="P47" s="19"/>
      <c r="Q47" s="36"/>
      <c r="R47" s="40"/>
      <c r="S47" s="41"/>
      <c r="T47" s="41"/>
      <c r="U47" s="41"/>
      <c r="V47" s="41"/>
      <c r="W47" s="41"/>
      <c r="X47" s="41"/>
      <c r="Y47" s="42"/>
      <c r="Z47" s="43"/>
      <c r="AA47" s="32"/>
      <c r="AB47" s="19"/>
      <c r="AC47" s="19"/>
      <c r="AD47" s="19"/>
      <c r="AE47" s="36"/>
      <c r="AF47" s="44"/>
      <c r="AG47" s="45"/>
    </row>
    <row r="48" spans="7:33" x14ac:dyDescent="0.25">
      <c r="G48" s="13"/>
      <c r="H48" s="13"/>
      <c r="I48" s="32"/>
      <c r="J48" s="33"/>
      <c r="K48" s="19"/>
      <c r="L48" s="20"/>
      <c r="M48" s="34"/>
      <c r="N48" s="35"/>
      <c r="O48" s="35"/>
      <c r="P48" s="19"/>
      <c r="Q48" s="36"/>
      <c r="R48" s="32"/>
      <c r="S48" s="19"/>
      <c r="T48" s="19"/>
      <c r="U48" s="19"/>
      <c r="V48" s="19"/>
      <c r="W48" s="19"/>
      <c r="X48" s="19"/>
      <c r="Y48" s="37"/>
      <c r="Z48" s="20"/>
      <c r="AA48" s="32"/>
      <c r="AB48" s="19"/>
      <c r="AC48" s="19"/>
      <c r="AD48" s="19"/>
      <c r="AE48" s="36"/>
      <c r="AF48" s="32"/>
      <c r="AG48" s="20"/>
    </row>
    <row r="49" spans="7:33" x14ac:dyDescent="0.25">
      <c r="G49" s="16"/>
      <c r="H49" s="16"/>
      <c r="I49" s="38"/>
      <c r="J49" s="39"/>
      <c r="K49" s="19"/>
      <c r="L49" s="20"/>
      <c r="M49" s="34"/>
      <c r="N49" s="35"/>
      <c r="O49" s="35"/>
      <c r="P49" s="19"/>
      <c r="Q49" s="36"/>
      <c r="R49" s="40"/>
      <c r="S49" s="41"/>
      <c r="T49" s="41"/>
      <c r="U49" s="41"/>
      <c r="V49" s="41"/>
      <c r="W49" s="41"/>
      <c r="X49" s="41"/>
      <c r="Y49" s="42"/>
      <c r="Z49" s="43"/>
      <c r="AA49" s="32"/>
      <c r="AB49" s="19"/>
      <c r="AC49" s="19"/>
      <c r="AD49" s="19"/>
      <c r="AE49" s="36"/>
      <c r="AF49" s="44"/>
      <c r="AG49" s="45"/>
    </row>
    <row r="50" spans="7:33" x14ac:dyDescent="0.25">
      <c r="G50" s="13"/>
      <c r="H50" s="13"/>
      <c r="I50" s="32"/>
      <c r="J50" s="33"/>
      <c r="K50" s="19"/>
      <c r="L50" s="20"/>
      <c r="M50" s="34"/>
      <c r="N50" s="35"/>
      <c r="O50" s="35"/>
      <c r="P50" s="19"/>
      <c r="Q50" s="36"/>
      <c r="R50" s="32"/>
      <c r="S50" s="19"/>
      <c r="T50" s="19"/>
      <c r="U50" s="19"/>
      <c r="V50" s="19"/>
      <c r="W50" s="19"/>
      <c r="X50" s="19"/>
      <c r="Y50" s="37"/>
      <c r="Z50" s="20"/>
      <c r="AA50" s="32"/>
      <c r="AB50" s="19"/>
      <c r="AC50" s="19"/>
      <c r="AD50" s="19"/>
      <c r="AE50" s="36"/>
      <c r="AF50" s="32"/>
      <c r="AG50" s="20"/>
    </row>
    <row r="51" spans="7:33" x14ac:dyDescent="0.25">
      <c r="G51" s="16"/>
      <c r="H51" s="16"/>
      <c r="I51" s="38"/>
      <c r="J51" s="39"/>
      <c r="K51" s="19"/>
      <c r="L51" s="20"/>
      <c r="M51" s="34"/>
      <c r="N51" s="35"/>
      <c r="O51" s="35"/>
      <c r="P51" s="19"/>
      <c r="Q51" s="36"/>
      <c r="R51" s="40"/>
      <c r="S51" s="41"/>
      <c r="T51" s="41"/>
      <c r="U51" s="41"/>
      <c r="V51" s="41"/>
      <c r="W51" s="41"/>
      <c r="X51" s="41"/>
      <c r="Y51" s="42"/>
      <c r="Z51" s="43"/>
      <c r="AA51" s="32"/>
      <c r="AB51" s="19"/>
      <c r="AC51" s="19"/>
      <c r="AD51" s="19"/>
      <c r="AE51" s="36"/>
      <c r="AF51" s="44"/>
      <c r="AG51" s="45"/>
    </row>
    <row r="52" spans="7:33" x14ac:dyDescent="0.25">
      <c r="G52" s="13"/>
      <c r="H52" s="13"/>
      <c r="I52" s="32"/>
      <c r="J52" s="33"/>
      <c r="K52" s="19"/>
      <c r="L52" s="20"/>
      <c r="M52" s="34"/>
      <c r="N52" s="35"/>
      <c r="O52" s="35"/>
      <c r="P52" s="19"/>
      <c r="Q52" s="36"/>
      <c r="R52" s="32"/>
      <c r="S52" s="19"/>
      <c r="T52" s="19"/>
      <c r="U52" s="19"/>
      <c r="V52" s="19"/>
      <c r="W52" s="19"/>
      <c r="X52" s="19"/>
      <c r="Y52" s="37"/>
      <c r="Z52" s="20"/>
      <c r="AA52" s="32"/>
      <c r="AB52" s="19"/>
      <c r="AC52" s="19"/>
      <c r="AD52" s="19"/>
      <c r="AE52" s="36"/>
      <c r="AF52" s="32"/>
      <c r="AG52" s="20"/>
    </row>
    <row r="53" spans="7:33" x14ac:dyDescent="0.25">
      <c r="G53" s="16"/>
      <c r="H53" s="16"/>
      <c r="I53" s="38"/>
      <c r="J53" s="39"/>
      <c r="K53" s="19"/>
      <c r="L53" s="20"/>
      <c r="M53" s="34"/>
      <c r="N53" s="35"/>
      <c r="O53" s="35"/>
      <c r="P53" s="19"/>
      <c r="Q53" s="36"/>
      <c r="R53" s="40"/>
      <c r="S53" s="41"/>
      <c r="T53" s="41"/>
      <c r="U53" s="41"/>
      <c r="V53" s="41"/>
      <c r="W53" s="41"/>
      <c r="X53" s="41"/>
      <c r="Y53" s="42"/>
      <c r="Z53" s="43"/>
      <c r="AA53" s="32"/>
      <c r="AB53" s="19"/>
      <c r="AC53" s="19"/>
      <c r="AD53" s="19"/>
      <c r="AE53" s="36"/>
      <c r="AF53" s="44"/>
      <c r="AG53" s="45"/>
    </row>
    <row r="54" spans="7:33" x14ac:dyDescent="0.25">
      <c r="G54" s="13"/>
      <c r="H54" s="13"/>
      <c r="I54" s="32"/>
      <c r="J54" s="33"/>
      <c r="K54" s="19"/>
      <c r="L54" s="20"/>
      <c r="M54" s="34"/>
      <c r="N54" s="35"/>
      <c r="O54" s="35"/>
      <c r="P54" s="19"/>
      <c r="Q54" s="36"/>
      <c r="R54" s="32"/>
      <c r="S54" s="19"/>
      <c r="T54" s="19"/>
      <c r="U54" s="19"/>
      <c r="V54" s="19"/>
      <c r="W54" s="19"/>
      <c r="X54" s="19"/>
      <c r="Y54" s="37"/>
      <c r="Z54" s="20"/>
      <c r="AA54" s="32"/>
      <c r="AB54" s="19"/>
      <c r="AC54" s="19"/>
      <c r="AD54" s="19"/>
      <c r="AE54" s="36"/>
      <c r="AF54" s="32"/>
      <c r="AG54" s="20"/>
    </row>
    <row r="55" spans="7:33" x14ac:dyDescent="0.25">
      <c r="G55" s="16"/>
      <c r="H55" s="16"/>
      <c r="I55" s="38"/>
      <c r="J55" s="39"/>
      <c r="K55" s="19"/>
      <c r="L55" s="20"/>
      <c r="M55" s="34"/>
      <c r="N55" s="35"/>
      <c r="O55" s="35"/>
      <c r="P55" s="19"/>
      <c r="Q55" s="36"/>
      <c r="R55" s="40"/>
      <c r="S55" s="41"/>
      <c r="T55" s="41"/>
      <c r="U55" s="41"/>
      <c r="V55" s="41"/>
      <c r="W55" s="41"/>
      <c r="X55" s="41"/>
      <c r="Y55" s="42"/>
      <c r="Z55" s="43"/>
      <c r="AA55" s="32"/>
      <c r="AB55" s="19"/>
      <c r="AC55" s="19"/>
      <c r="AD55" s="19"/>
      <c r="AE55" s="36"/>
      <c r="AF55" s="44"/>
      <c r="AG55" s="45"/>
    </row>
    <row r="56" spans="7:33" x14ac:dyDescent="0.25">
      <c r="G56" s="13"/>
      <c r="H56" s="13"/>
      <c r="I56" s="32"/>
      <c r="J56" s="33"/>
      <c r="K56" s="19"/>
      <c r="L56" s="20"/>
      <c r="M56" s="34"/>
      <c r="N56" s="35"/>
      <c r="O56" s="35"/>
      <c r="P56" s="19"/>
      <c r="Q56" s="36"/>
      <c r="R56" s="32"/>
      <c r="S56" s="19"/>
      <c r="T56" s="19"/>
      <c r="U56" s="19"/>
      <c r="V56" s="19"/>
      <c r="W56" s="19"/>
      <c r="X56" s="19"/>
      <c r="Y56" s="37"/>
      <c r="Z56" s="20"/>
      <c r="AA56" s="32"/>
      <c r="AB56" s="19"/>
      <c r="AC56" s="19"/>
      <c r="AD56" s="19"/>
      <c r="AE56" s="36"/>
      <c r="AF56" s="32"/>
      <c r="AG56" s="20"/>
    </row>
    <row r="57" spans="7:33" x14ac:dyDescent="0.25">
      <c r="G57" s="16"/>
      <c r="H57" s="16"/>
      <c r="I57" s="38"/>
      <c r="J57" s="39"/>
      <c r="K57" s="19"/>
      <c r="L57" s="20"/>
      <c r="M57" s="34"/>
      <c r="N57" s="35"/>
      <c r="O57" s="35"/>
      <c r="P57" s="19"/>
      <c r="Q57" s="36"/>
      <c r="R57" s="40"/>
      <c r="S57" s="41"/>
      <c r="T57" s="41"/>
      <c r="U57" s="41"/>
      <c r="V57" s="41"/>
      <c r="W57" s="41"/>
      <c r="X57" s="41"/>
      <c r="Y57" s="42"/>
      <c r="Z57" s="43"/>
      <c r="AA57" s="32"/>
      <c r="AB57" s="19"/>
      <c r="AC57" s="19"/>
      <c r="AD57" s="19"/>
      <c r="AE57" s="36"/>
      <c r="AF57" s="44"/>
      <c r="AG57" s="45"/>
    </row>
    <row r="58" spans="7:33" x14ac:dyDescent="0.25">
      <c r="G58" s="13"/>
      <c r="H58" s="13"/>
      <c r="I58" s="32"/>
      <c r="J58" s="33"/>
      <c r="K58" s="19"/>
      <c r="L58" s="20"/>
      <c r="M58" s="34"/>
      <c r="N58" s="35"/>
      <c r="O58" s="35"/>
      <c r="P58" s="19"/>
      <c r="Q58" s="36"/>
      <c r="R58" s="32"/>
      <c r="S58" s="19"/>
      <c r="T58" s="19"/>
      <c r="U58" s="19"/>
      <c r="V58" s="19"/>
      <c r="W58" s="19"/>
      <c r="X58" s="19"/>
      <c r="Y58" s="37"/>
      <c r="Z58" s="20"/>
      <c r="AA58" s="32"/>
      <c r="AB58" s="19"/>
      <c r="AC58" s="19"/>
      <c r="AD58" s="19"/>
      <c r="AE58" s="36"/>
      <c r="AF58" s="32"/>
      <c r="AG58" s="20"/>
    </row>
    <row r="59" spans="7:33" x14ac:dyDescent="0.25">
      <c r="G59" s="16"/>
      <c r="H59" s="16"/>
      <c r="I59" s="38"/>
      <c r="J59" s="39"/>
      <c r="K59" s="19"/>
      <c r="L59" s="20"/>
      <c r="M59" s="34"/>
      <c r="N59" s="35"/>
      <c r="O59" s="35"/>
      <c r="P59" s="19"/>
      <c r="Q59" s="36"/>
      <c r="R59" s="40"/>
      <c r="S59" s="41"/>
      <c r="T59" s="41"/>
      <c r="U59" s="41"/>
      <c r="V59" s="41"/>
      <c r="W59" s="41"/>
      <c r="X59" s="41"/>
      <c r="Y59" s="42"/>
      <c r="Z59" s="43"/>
      <c r="AA59" s="32"/>
      <c r="AB59" s="19"/>
      <c r="AC59" s="19"/>
      <c r="AD59" s="19"/>
      <c r="AE59" s="36"/>
      <c r="AF59" s="44"/>
      <c r="AG59" s="45"/>
    </row>
    <row r="60" spans="7:33" x14ac:dyDescent="0.25">
      <c r="G60" s="13"/>
      <c r="H60" s="13"/>
      <c r="I60" s="32"/>
      <c r="J60" s="33"/>
      <c r="K60" s="19"/>
      <c r="L60" s="20"/>
      <c r="M60" s="34"/>
      <c r="N60" s="35"/>
      <c r="O60" s="35"/>
      <c r="P60" s="19"/>
      <c r="Q60" s="36"/>
      <c r="R60" s="32"/>
      <c r="S60" s="19"/>
      <c r="T60" s="19"/>
      <c r="U60" s="19"/>
      <c r="V60" s="19"/>
      <c r="W60" s="19"/>
      <c r="X60" s="19"/>
      <c r="Y60" s="37"/>
      <c r="Z60" s="20"/>
      <c r="AA60" s="32"/>
      <c r="AB60" s="19"/>
      <c r="AC60" s="19"/>
      <c r="AD60" s="19"/>
      <c r="AE60" s="36"/>
      <c r="AF60" s="32"/>
      <c r="AG60" s="20"/>
    </row>
    <row r="61" spans="7:33" x14ac:dyDescent="0.25">
      <c r="G61" s="16"/>
      <c r="H61" s="16"/>
      <c r="I61" s="38"/>
      <c r="J61" s="39"/>
      <c r="K61" s="19"/>
      <c r="L61" s="20"/>
      <c r="M61" s="34"/>
      <c r="N61" s="35"/>
      <c r="O61" s="35"/>
      <c r="P61" s="19"/>
      <c r="Q61" s="36"/>
      <c r="R61" s="40"/>
      <c r="S61" s="41"/>
      <c r="T61" s="41"/>
      <c r="U61" s="41"/>
      <c r="V61" s="41"/>
      <c r="W61" s="41"/>
      <c r="X61" s="41"/>
      <c r="Y61" s="42"/>
      <c r="Z61" s="43"/>
      <c r="AA61" s="32"/>
      <c r="AB61" s="19"/>
      <c r="AC61" s="19"/>
      <c r="AD61" s="19"/>
      <c r="AE61" s="36"/>
      <c r="AF61" s="44"/>
      <c r="AG61" s="45"/>
    </row>
    <row r="62" spans="7:33" x14ac:dyDescent="0.25">
      <c r="G62" s="13"/>
      <c r="H62" s="13"/>
      <c r="I62" s="32"/>
      <c r="J62" s="33"/>
      <c r="K62" s="19"/>
      <c r="L62" s="20"/>
      <c r="M62" s="34"/>
      <c r="N62" s="35"/>
      <c r="O62" s="35"/>
      <c r="P62" s="19"/>
      <c r="Q62" s="36"/>
      <c r="R62" s="32"/>
      <c r="S62" s="19"/>
      <c r="T62" s="19"/>
      <c r="U62" s="19"/>
      <c r="V62" s="19"/>
      <c r="W62" s="19"/>
      <c r="X62" s="19"/>
      <c r="Y62" s="37"/>
      <c r="Z62" s="20"/>
      <c r="AA62" s="32"/>
      <c r="AB62" s="19"/>
      <c r="AC62" s="19"/>
      <c r="AD62" s="19"/>
      <c r="AE62" s="36"/>
      <c r="AF62" s="32"/>
      <c r="AG62" s="20"/>
    </row>
    <row r="63" spans="7:33" x14ac:dyDescent="0.25">
      <c r="G63" s="16"/>
      <c r="H63" s="16"/>
      <c r="I63" s="38"/>
      <c r="J63" s="39"/>
      <c r="K63" s="19"/>
      <c r="L63" s="20"/>
      <c r="M63" s="34"/>
      <c r="N63" s="35"/>
      <c r="O63" s="35"/>
      <c r="P63" s="19"/>
      <c r="Q63" s="36"/>
      <c r="R63" s="40"/>
      <c r="S63" s="41"/>
      <c r="T63" s="41"/>
      <c r="U63" s="41"/>
      <c r="V63" s="41"/>
      <c r="W63" s="41"/>
      <c r="X63" s="41"/>
      <c r="Y63" s="42"/>
      <c r="Z63" s="43"/>
      <c r="AA63" s="32"/>
      <c r="AB63" s="19"/>
      <c r="AC63" s="19"/>
      <c r="AD63" s="19"/>
      <c r="AE63" s="36"/>
      <c r="AF63" s="44"/>
      <c r="AG63" s="45"/>
    </row>
    <row r="64" spans="7:33" x14ac:dyDescent="0.25">
      <c r="G64" s="13"/>
      <c r="H64" s="13"/>
      <c r="I64" s="32"/>
      <c r="J64" s="33"/>
      <c r="K64" s="46"/>
      <c r="L64" s="47"/>
      <c r="M64" s="48"/>
      <c r="N64" s="49"/>
      <c r="O64" s="49"/>
      <c r="P64" s="46"/>
      <c r="Q64" s="50"/>
      <c r="R64" s="51"/>
      <c r="S64" s="46"/>
      <c r="T64" s="19"/>
      <c r="U64" s="19"/>
      <c r="V64" s="19"/>
      <c r="W64" s="46"/>
      <c r="X64" s="46"/>
      <c r="Y64" s="52"/>
      <c r="Z64" s="47"/>
      <c r="AA64" s="51"/>
      <c r="AB64" s="46"/>
      <c r="AC64" s="46"/>
      <c r="AD64" s="46"/>
      <c r="AE64" s="50"/>
      <c r="AF64" s="51"/>
      <c r="AG64" s="47"/>
    </row>
    <row r="65" spans="7:33" x14ac:dyDescent="0.25">
      <c r="G65" s="16"/>
      <c r="H65" s="16"/>
      <c r="I65" s="38"/>
      <c r="J65" s="39"/>
      <c r="K65" s="19"/>
      <c r="L65" s="20"/>
      <c r="M65" s="34"/>
      <c r="N65" s="35"/>
      <c r="O65" s="35"/>
      <c r="P65" s="19"/>
      <c r="Q65" s="36"/>
      <c r="R65" s="32"/>
      <c r="S65" s="19"/>
      <c r="T65" s="41"/>
      <c r="U65" s="41"/>
      <c r="V65" s="41"/>
      <c r="W65" s="19"/>
      <c r="X65" s="19"/>
      <c r="Y65" s="37"/>
      <c r="Z65" s="20"/>
      <c r="AA65" s="32"/>
      <c r="AB65" s="19"/>
      <c r="AC65" s="19"/>
      <c r="AD65" s="19"/>
      <c r="AE65" s="36"/>
      <c r="AF65" s="32"/>
      <c r="AG65" s="20"/>
    </row>
    <row r="66" spans="7:33" x14ac:dyDescent="0.25">
      <c r="G66" s="13"/>
      <c r="H66" s="13"/>
      <c r="I66" s="32"/>
      <c r="J66" s="33"/>
      <c r="K66" s="19"/>
      <c r="L66" s="20"/>
      <c r="M66" s="34"/>
      <c r="N66" s="35"/>
      <c r="O66" s="35"/>
      <c r="P66" s="19"/>
      <c r="Q66" s="36"/>
      <c r="R66" s="32"/>
      <c r="S66" s="19"/>
      <c r="T66" s="19"/>
      <c r="U66" s="19"/>
      <c r="V66" s="19"/>
      <c r="W66" s="19"/>
      <c r="X66" s="19"/>
      <c r="Y66" s="42"/>
      <c r="Z66" s="43"/>
      <c r="AA66" s="32"/>
      <c r="AB66" s="19"/>
      <c r="AC66" s="19"/>
      <c r="AD66" s="19"/>
      <c r="AE66" s="36"/>
      <c r="AF66" s="44"/>
      <c r="AG66" s="45"/>
    </row>
    <row r="67" spans="7:33" x14ac:dyDescent="0.25">
      <c r="G67" s="16"/>
      <c r="H67" s="16"/>
      <c r="I67" s="38"/>
      <c r="J67" s="39"/>
      <c r="K67" s="19"/>
      <c r="L67" s="20"/>
      <c r="M67" s="34"/>
      <c r="N67" s="35"/>
      <c r="O67" s="35"/>
      <c r="P67" s="19"/>
      <c r="Q67" s="36"/>
      <c r="R67" s="32"/>
      <c r="S67" s="19"/>
      <c r="T67" s="41"/>
      <c r="U67" s="41"/>
      <c r="V67" s="41"/>
      <c r="W67" s="19"/>
      <c r="X67" s="19"/>
      <c r="Y67" s="37"/>
      <c r="Z67" s="20"/>
      <c r="AA67" s="32"/>
      <c r="AB67" s="19"/>
      <c r="AC67" s="19"/>
      <c r="AD67" s="19"/>
      <c r="AE67" s="36"/>
      <c r="AF67" s="32"/>
      <c r="AG67" s="20"/>
    </row>
    <row r="68" spans="7:33" x14ac:dyDescent="0.25">
      <c r="G68" s="13"/>
      <c r="H68" s="13"/>
      <c r="I68" s="32"/>
      <c r="J68" s="33"/>
      <c r="K68" s="19"/>
      <c r="L68" s="20"/>
      <c r="M68" s="34"/>
      <c r="N68" s="35"/>
      <c r="O68" s="35"/>
      <c r="P68" s="19"/>
      <c r="Q68" s="36"/>
      <c r="R68" s="32"/>
      <c r="S68" s="19"/>
      <c r="T68" s="19"/>
      <c r="U68" s="19"/>
      <c r="V68" s="19"/>
      <c r="W68" s="19"/>
      <c r="X68" s="19"/>
      <c r="Y68" s="42"/>
      <c r="Z68" s="43"/>
      <c r="AA68" s="32"/>
      <c r="AB68" s="19"/>
      <c r="AC68" s="19"/>
      <c r="AD68" s="19"/>
      <c r="AE68" s="36"/>
      <c r="AF68" s="44"/>
      <c r="AG68" s="45"/>
    </row>
    <row r="69" spans="7:33" x14ac:dyDescent="0.25">
      <c r="G69" s="16"/>
      <c r="H69" s="16"/>
      <c r="I69" s="38"/>
      <c r="J69" s="39"/>
      <c r="K69" s="19"/>
      <c r="L69" s="20"/>
      <c r="M69" s="34"/>
      <c r="N69" s="35"/>
      <c r="O69" s="35"/>
      <c r="P69" s="19"/>
      <c r="Q69" s="36"/>
      <c r="R69" s="32"/>
      <c r="S69" s="19"/>
      <c r="T69" s="41"/>
      <c r="U69" s="41"/>
      <c r="V69" s="41"/>
      <c r="W69" s="19"/>
      <c r="X69" s="19"/>
      <c r="Y69" s="37"/>
      <c r="Z69" s="20"/>
      <c r="AA69" s="32"/>
      <c r="AB69" s="19"/>
      <c r="AC69" s="19"/>
      <c r="AD69" s="19"/>
      <c r="AE69" s="36"/>
      <c r="AF69" s="32"/>
      <c r="AG69" s="20"/>
    </row>
    <row r="70" spans="7:33" x14ac:dyDescent="0.25">
      <c r="G70" s="13"/>
      <c r="H70" s="13"/>
      <c r="I70" s="32"/>
      <c r="J70" s="33"/>
      <c r="K70" s="19"/>
      <c r="L70" s="20"/>
      <c r="M70" s="34"/>
      <c r="N70" s="35"/>
      <c r="O70" s="35"/>
      <c r="P70" s="19"/>
      <c r="Q70" s="36"/>
      <c r="R70" s="32"/>
      <c r="S70" s="19"/>
      <c r="T70" s="19"/>
      <c r="U70" s="19"/>
      <c r="V70" s="19"/>
      <c r="W70" s="19"/>
      <c r="X70" s="19"/>
      <c r="Y70" s="42"/>
      <c r="Z70" s="43"/>
      <c r="AA70" s="32"/>
      <c r="AB70" s="19"/>
      <c r="AC70" s="19"/>
      <c r="AD70" s="19"/>
      <c r="AE70" s="36"/>
      <c r="AF70" s="44"/>
      <c r="AG70" s="45"/>
    </row>
    <row r="71" spans="7:33" x14ac:dyDescent="0.25">
      <c r="G71" s="16"/>
      <c r="H71" s="16"/>
      <c r="I71" s="38"/>
      <c r="J71" s="39"/>
      <c r="K71" s="19"/>
      <c r="L71" s="20"/>
      <c r="M71" s="34"/>
      <c r="N71" s="35"/>
      <c r="O71" s="35"/>
      <c r="P71" s="19"/>
      <c r="Q71" s="36"/>
      <c r="R71" s="32"/>
      <c r="S71" s="19"/>
      <c r="T71" s="41"/>
      <c r="U71" s="41"/>
      <c r="V71" s="41"/>
      <c r="W71" s="19"/>
      <c r="X71" s="19"/>
      <c r="Y71" s="37"/>
      <c r="Z71" s="20"/>
      <c r="AA71" s="32"/>
      <c r="AB71" s="19"/>
      <c r="AC71" s="19"/>
      <c r="AD71" s="19"/>
      <c r="AE71" s="36"/>
      <c r="AF71" s="32"/>
      <c r="AG71" s="20"/>
    </row>
    <row r="72" spans="7:33" x14ac:dyDescent="0.25">
      <c r="G72" s="13"/>
      <c r="H72" s="13"/>
      <c r="I72" s="32"/>
      <c r="J72" s="33"/>
      <c r="K72" s="19"/>
      <c r="L72" s="20"/>
      <c r="M72" s="34"/>
      <c r="N72" s="35"/>
      <c r="O72" s="35"/>
      <c r="P72" s="19"/>
      <c r="Q72" s="36"/>
      <c r="R72" s="32"/>
      <c r="S72" s="19"/>
      <c r="T72" s="19"/>
      <c r="U72" s="19"/>
      <c r="V72" s="19"/>
      <c r="W72" s="19"/>
      <c r="X72" s="19"/>
      <c r="Y72" s="42"/>
      <c r="Z72" s="43"/>
      <c r="AA72" s="32"/>
      <c r="AB72" s="19"/>
      <c r="AC72" s="19"/>
      <c r="AD72" s="19"/>
      <c r="AE72" s="36"/>
      <c r="AF72" s="44"/>
      <c r="AG72" s="45"/>
    </row>
    <row r="73" spans="7:33" x14ac:dyDescent="0.25">
      <c r="G73" s="16"/>
      <c r="H73" s="16"/>
      <c r="I73" s="38"/>
      <c r="J73" s="39"/>
      <c r="K73" s="19"/>
      <c r="L73" s="20"/>
      <c r="M73" s="34"/>
      <c r="N73" s="35"/>
      <c r="O73" s="35"/>
      <c r="P73" s="19"/>
      <c r="Q73" s="36"/>
      <c r="R73" s="32"/>
      <c r="S73" s="19"/>
      <c r="T73" s="41"/>
      <c r="U73" s="41"/>
      <c r="V73" s="41"/>
      <c r="W73" s="19"/>
      <c r="X73" s="19"/>
      <c r="Y73" s="37"/>
      <c r="Z73" s="20"/>
      <c r="AA73" s="32"/>
      <c r="AB73" s="19"/>
      <c r="AC73" s="19"/>
      <c r="AD73" s="19"/>
      <c r="AE73" s="36"/>
      <c r="AF73" s="32"/>
      <c r="AG73" s="20"/>
    </row>
    <row r="74" spans="7:33" x14ac:dyDescent="0.25">
      <c r="G74" s="13"/>
      <c r="H74" s="13"/>
      <c r="I74" s="32"/>
      <c r="J74" s="33"/>
      <c r="K74" s="19"/>
      <c r="L74" s="20"/>
      <c r="M74" s="34"/>
      <c r="N74" s="35"/>
      <c r="O74" s="35"/>
      <c r="P74" s="19"/>
      <c r="Q74" s="36"/>
      <c r="R74" s="32"/>
      <c r="S74" s="19"/>
      <c r="T74" s="19"/>
      <c r="U74" s="19"/>
      <c r="V74" s="19"/>
      <c r="W74" s="19"/>
      <c r="X74" s="19"/>
      <c r="Y74" s="42"/>
      <c r="Z74" s="43"/>
      <c r="AA74" s="32"/>
      <c r="AB74" s="19"/>
      <c r="AC74" s="19"/>
      <c r="AD74" s="19"/>
      <c r="AE74" s="36"/>
      <c r="AF74" s="44"/>
      <c r="AG74" s="45"/>
    </row>
    <row r="75" spans="7:33" x14ac:dyDescent="0.25">
      <c r="G75" s="16"/>
      <c r="H75" s="16"/>
      <c r="I75" s="38"/>
      <c r="J75" s="39"/>
      <c r="K75" s="19"/>
      <c r="L75" s="20"/>
      <c r="M75" s="34"/>
      <c r="N75" s="35"/>
      <c r="O75" s="35"/>
      <c r="P75" s="19"/>
      <c r="Q75" s="36"/>
      <c r="R75" s="32"/>
      <c r="S75" s="19"/>
      <c r="T75" s="41"/>
      <c r="U75" s="41"/>
      <c r="V75" s="41"/>
      <c r="W75" s="19"/>
      <c r="X75" s="19"/>
      <c r="Y75" s="37"/>
      <c r="Z75" s="20"/>
      <c r="AA75" s="32"/>
      <c r="AB75" s="19"/>
      <c r="AC75" s="19"/>
      <c r="AD75" s="19"/>
      <c r="AE75" s="36"/>
      <c r="AF75" s="32"/>
      <c r="AG75" s="20"/>
    </row>
    <row r="76" spans="7:33" x14ac:dyDescent="0.25">
      <c r="G76" s="13"/>
      <c r="H76" s="13"/>
      <c r="I76" s="32"/>
      <c r="J76" s="33"/>
      <c r="K76" s="19"/>
      <c r="L76" s="20"/>
      <c r="M76" s="34"/>
      <c r="N76" s="35"/>
      <c r="O76" s="35"/>
      <c r="P76" s="19"/>
      <c r="Q76" s="36"/>
      <c r="R76" s="32"/>
      <c r="S76" s="19"/>
      <c r="T76" s="19"/>
      <c r="U76" s="19"/>
      <c r="V76" s="19"/>
      <c r="W76" s="19"/>
      <c r="X76" s="19"/>
      <c r="Y76" s="42"/>
      <c r="Z76" s="43"/>
      <c r="AA76" s="32"/>
      <c r="AB76" s="19"/>
      <c r="AC76" s="19"/>
      <c r="AD76" s="19"/>
      <c r="AE76" s="36"/>
      <c r="AF76" s="44"/>
      <c r="AG76" s="45"/>
    </row>
    <row r="77" spans="7:33" x14ac:dyDescent="0.25">
      <c r="G77" s="16"/>
      <c r="H77" s="16"/>
      <c r="I77" s="38"/>
      <c r="J77" s="39"/>
      <c r="K77" s="19"/>
      <c r="L77" s="20"/>
      <c r="M77" s="34"/>
      <c r="N77" s="35"/>
      <c r="O77" s="35"/>
      <c r="P77" s="19"/>
      <c r="Q77" s="36"/>
      <c r="R77" s="32"/>
      <c r="S77" s="19"/>
      <c r="T77" s="41"/>
      <c r="U77" s="41"/>
      <c r="V77" s="41"/>
      <c r="W77" s="19"/>
      <c r="X77" s="19"/>
      <c r="Y77" s="37"/>
      <c r="Z77" s="20"/>
      <c r="AA77" s="32"/>
      <c r="AB77" s="19"/>
      <c r="AC77" s="19"/>
      <c r="AD77" s="19"/>
      <c r="AE77" s="36"/>
      <c r="AF77" s="32"/>
      <c r="AG77" s="20"/>
    </row>
    <row r="78" spans="7:33" x14ac:dyDescent="0.25">
      <c r="G78" s="13"/>
      <c r="H78" s="13"/>
      <c r="I78" s="32"/>
      <c r="J78" s="33"/>
      <c r="K78" s="19"/>
      <c r="L78" s="20"/>
      <c r="M78" s="34"/>
      <c r="N78" s="35"/>
      <c r="O78" s="35"/>
      <c r="P78" s="19"/>
      <c r="Q78" s="36"/>
      <c r="R78" s="32"/>
      <c r="S78" s="19"/>
      <c r="T78" s="19"/>
      <c r="U78" s="19"/>
      <c r="V78" s="19"/>
      <c r="W78" s="19"/>
      <c r="X78" s="19"/>
      <c r="Y78" s="42"/>
      <c r="Z78" s="43"/>
      <c r="AA78" s="32"/>
      <c r="AB78" s="19"/>
      <c r="AC78" s="19"/>
      <c r="AD78" s="19"/>
      <c r="AE78" s="36"/>
      <c r="AF78" s="44"/>
      <c r="AG78" s="45"/>
    </row>
    <row r="79" spans="7:33" x14ac:dyDescent="0.25">
      <c r="G79" s="16"/>
      <c r="H79" s="16"/>
      <c r="I79" s="38"/>
      <c r="J79" s="39"/>
      <c r="K79" s="19"/>
      <c r="L79" s="20"/>
      <c r="M79" s="34"/>
      <c r="N79" s="35"/>
      <c r="O79" s="35"/>
      <c r="P79" s="19"/>
      <c r="Q79" s="36"/>
      <c r="R79" s="32"/>
      <c r="S79" s="19"/>
      <c r="T79" s="41"/>
      <c r="U79" s="41"/>
      <c r="V79" s="41"/>
      <c r="W79" s="19"/>
      <c r="X79" s="19"/>
      <c r="Y79" s="37"/>
      <c r="Z79" s="20"/>
      <c r="AA79" s="32"/>
      <c r="AB79" s="19"/>
      <c r="AC79" s="19"/>
      <c r="AD79" s="19"/>
      <c r="AE79" s="36"/>
      <c r="AF79" s="32"/>
      <c r="AG79" s="20"/>
    </row>
    <row r="80" spans="7:33" x14ac:dyDescent="0.25">
      <c r="G80" s="13"/>
      <c r="H80" s="13"/>
      <c r="I80" s="32"/>
      <c r="J80" s="33"/>
      <c r="K80" s="19"/>
      <c r="L80" s="20"/>
      <c r="M80" s="34"/>
      <c r="N80" s="35"/>
      <c r="O80" s="35"/>
      <c r="P80" s="19"/>
      <c r="Q80" s="36"/>
      <c r="R80" s="32"/>
      <c r="S80" s="19"/>
      <c r="T80" s="19"/>
      <c r="U80" s="19"/>
      <c r="V80" s="19"/>
      <c r="W80" s="19"/>
      <c r="X80" s="19"/>
      <c r="Y80" s="42"/>
      <c r="Z80" s="43"/>
      <c r="AA80" s="32"/>
      <c r="AB80" s="19"/>
      <c r="AC80" s="19"/>
      <c r="AD80" s="19"/>
      <c r="AE80" s="36"/>
      <c r="AF80" s="44"/>
      <c r="AG80" s="45"/>
    </row>
    <row r="81" spans="7:33" x14ac:dyDescent="0.25">
      <c r="G81" s="16"/>
      <c r="H81" s="16"/>
      <c r="I81" s="38"/>
      <c r="J81" s="39"/>
      <c r="K81" s="19"/>
      <c r="L81" s="20"/>
      <c r="M81" s="34"/>
      <c r="N81" s="35"/>
      <c r="O81" s="35"/>
      <c r="P81" s="19"/>
      <c r="Q81" s="36"/>
      <c r="R81" s="32"/>
      <c r="S81" s="19"/>
      <c r="T81" s="41"/>
      <c r="U81" s="41"/>
      <c r="V81" s="41"/>
      <c r="W81" s="19"/>
      <c r="X81" s="19"/>
      <c r="Y81" s="37"/>
      <c r="Z81" s="20"/>
      <c r="AA81" s="32"/>
      <c r="AB81" s="19"/>
      <c r="AC81" s="19"/>
      <c r="AD81" s="19"/>
      <c r="AE81" s="36"/>
      <c r="AF81" s="32"/>
      <c r="AG81" s="20"/>
    </row>
    <row r="82" spans="7:33" x14ac:dyDescent="0.25">
      <c r="G82" s="13"/>
      <c r="H82" s="13"/>
      <c r="I82" s="32"/>
      <c r="J82" s="33"/>
      <c r="K82" s="19"/>
      <c r="L82" s="20"/>
      <c r="M82" s="34"/>
      <c r="N82" s="35"/>
      <c r="O82" s="35"/>
      <c r="P82" s="19"/>
      <c r="Q82" s="36"/>
      <c r="R82" s="32"/>
      <c r="S82" s="19"/>
      <c r="T82" s="19"/>
      <c r="U82" s="19"/>
      <c r="V82" s="19"/>
      <c r="W82" s="19"/>
      <c r="X82" s="19"/>
      <c r="Y82" s="42"/>
      <c r="Z82" s="43"/>
      <c r="AA82" s="32"/>
      <c r="AB82" s="19"/>
      <c r="AC82" s="19"/>
      <c r="AD82" s="19"/>
      <c r="AE82" s="36"/>
      <c r="AF82" s="44"/>
      <c r="AG82" s="45"/>
    </row>
    <row r="83" spans="7:33" x14ac:dyDescent="0.25">
      <c r="G83" s="16"/>
      <c r="H83" s="16"/>
      <c r="I83" s="38"/>
      <c r="J83" s="39"/>
      <c r="K83" s="19"/>
      <c r="L83" s="20"/>
      <c r="M83" s="34"/>
      <c r="N83" s="35"/>
      <c r="O83" s="35"/>
      <c r="P83" s="19"/>
      <c r="Q83" s="36"/>
      <c r="R83" s="32"/>
      <c r="S83" s="19"/>
      <c r="T83" s="41"/>
      <c r="U83" s="41"/>
      <c r="V83" s="41"/>
      <c r="W83" s="19"/>
      <c r="X83" s="19"/>
      <c r="Y83" s="37"/>
      <c r="Z83" s="20"/>
      <c r="AA83" s="32"/>
      <c r="AB83" s="19"/>
      <c r="AC83" s="19"/>
      <c r="AD83" s="19"/>
      <c r="AE83" s="36"/>
      <c r="AF83" s="32"/>
      <c r="AG83" s="20"/>
    </row>
    <row r="84" spans="7:33" x14ac:dyDescent="0.25">
      <c r="G84" s="13"/>
      <c r="H84" s="13"/>
      <c r="I84" s="32"/>
      <c r="J84" s="33"/>
      <c r="K84" s="19"/>
      <c r="L84" s="20"/>
      <c r="M84" s="34"/>
      <c r="N84" s="35"/>
      <c r="O84" s="35"/>
      <c r="P84" s="19"/>
      <c r="Q84" s="36"/>
      <c r="R84" s="32"/>
      <c r="S84" s="19"/>
      <c r="T84" s="19"/>
      <c r="U84" s="19"/>
      <c r="V84" s="19"/>
      <c r="W84" s="19"/>
      <c r="X84" s="19"/>
      <c r="Y84" s="42"/>
      <c r="Z84" s="43"/>
      <c r="AA84" s="32"/>
      <c r="AB84" s="19"/>
      <c r="AC84" s="19"/>
      <c r="AD84" s="19"/>
      <c r="AE84" s="36"/>
      <c r="AF84" s="44"/>
      <c r="AG84" s="45"/>
    </row>
    <row r="85" spans="7:33" x14ac:dyDescent="0.25">
      <c r="G85" s="16"/>
      <c r="H85" s="16"/>
      <c r="I85" s="38"/>
      <c r="J85" s="39"/>
      <c r="K85" s="19"/>
      <c r="L85" s="20"/>
      <c r="M85" s="34"/>
      <c r="N85" s="35"/>
      <c r="O85" s="35"/>
      <c r="P85" s="19"/>
      <c r="Q85" s="36"/>
      <c r="R85" s="32"/>
      <c r="S85" s="19"/>
      <c r="T85" s="41"/>
      <c r="U85" s="41"/>
      <c r="V85" s="41"/>
      <c r="W85" s="19"/>
      <c r="X85" s="19"/>
      <c r="Y85" s="37"/>
      <c r="Z85" s="20"/>
      <c r="AA85" s="32"/>
      <c r="AB85" s="19"/>
      <c r="AC85" s="19"/>
      <c r="AD85" s="19"/>
      <c r="AE85" s="36"/>
      <c r="AF85" s="32"/>
      <c r="AG85" s="20"/>
    </row>
    <row r="86" spans="7:33" x14ac:dyDescent="0.25">
      <c r="G86" s="13"/>
      <c r="H86" s="13"/>
      <c r="I86" s="32"/>
      <c r="J86" s="33"/>
      <c r="K86" s="19"/>
      <c r="L86" s="20"/>
      <c r="M86" s="34"/>
      <c r="N86" s="35"/>
      <c r="O86" s="35"/>
      <c r="P86" s="19"/>
      <c r="Q86" s="36"/>
      <c r="R86" s="32"/>
      <c r="S86" s="19"/>
      <c r="T86" s="19"/>
      <c r="U86" s="19"/>
      <c r="V86" s="19"/>
      <c r="W86" s="19"/>
      <c r="X86" s="19"/>
      <c r="Y86" s="42"/>
      <c r="Z86" s="43"/>
      <c r="AA86" s="32"/>
      <c r="AB86" s="19"/>
      <c r="AC86" s="19"/>
      <c r="AD86" s="19"/>
      <c r="AE86" s="36"/>
      <c r="AF86" s="44"/>
      <c r="AG86" s="45"/>
    </row>
    <row r="87" spans="7:33" x14ac:dyDescent="0.25">
      <c r="G87" s="16"/>
      <c r="H87" s="16"/>
      <c r="I87" s="38"/>
      <c r="J87" s="39"/>
      <c r="K87" s="19"/>
      <c r="L87" s="20"/>
      <c r="M87" s="34"/>
      <c r="N87" s="35"/>
      <c r="O87" s="35"/>
      <c r="P87" s="19"/>
      <c r="Q87" s="36"/>
      <c r="R87" s="32"/>
      <c r="S87" s="19"/>
      <c r="T87" s="41"/>
      <c r="U87" s="41"/>
      <c r="V87" s="41"/>
      <c r="W87" s="19"/>
      <c r="X87" s="19"/>
      <c r="Y87" s="37"/>
      <c r="Z87" s="20"/>
      <c r="AA87" s="32"/>
      <c r="AB87" s="19"/>
      <c r="AC87" s="19"/>
      <c r="AD87" s="19"/>
      <c r="AE87" s="36"/>
      <c r="AF87" s="32"/>
      <c r="AG87" s="20"/>
    </row>
    <row r="88" spans="7:33" x14ac:dyDescent="0.25">
      <c r="G88" s="13"/>
      <c r="H88" s="13"/>
      <c r="I88" s="32"/>
      <c r="J88" s="33"/>
      <c r="K88" s="19"/>
      <c r="L88" s="20"/>
      <c r="M88" s="34"/>
      <c r="N88" s="35"/>
      <c r="O88" s="35"/>
      <c r="P88" s="19"/>
      <c r="Q88" s="36"/>
      <c r="R88" s="32"/>
      <c r="S88" s="19"/>
      <c r="T88" s="19"/>
      <c r="U88" s="19"/>
      <c r="V88" s="19"/>
      <c r="W88" s="19"/>
      <c r="X88" s="19"/>
      <c r="Y88" s="42"/>
      <c r="Z88" s="43"/>
      <c r="AA88" s="32"/>
      <c r="AB88" s="19"/>
      <c r="AC88" s="19"/>
      <c r="AD88" s="19"/>
      <c r="AE88" s="36"/>
      <c r="AF88" s="44"/>
      <c r="AG88" s="45"/>
    </row>
    <row r="89" spans="7:33" x14ac:dyDescent="0.25">
      <c r="G89" s="16"/>
      <c r="H89" s="16"/>
      <c r="I89" s="38"/>
      <c r="J89" s="39"/>
      <c r="K89" s="19"/>
      <c r="L89" s="20"/>
      <c r="M89" s="34"/>
      <c r="N89" s="35"/>
      <c r="O89" s="35"/>
      <c r="P89" s="19"/>
      <c r="Q89" s="36"/>
      <c r="R89" s="32"/>
      <c r="S89" s="19"/>
      <c r="T89" s="41"/>
      <c r="U89" s="41"/>
      <c r="V89" s="41"/>
      <c r="W89" s="19"/>
      <c r="X89" s="19"/>
      <c r="Y89" s="37"/>
      <c r="Z89" s="20"/>
      <c r="AA89" s="32"/>
      <c r="AB89" s="19"/>
      <c r="AC89" s="19"/>
      <c r="AD89" s="19"/>
      <c r="AE89" s="36"/>
      <c r="AF89" s="32"/>
      <c r="AG89" s="20"/>
    </row>
    <row r="90" spans="7:33" x14ac:dyDescent="0.25">
      <c r="G90" s="13"/>
      <c r="H90" s="13"/>
      <c r="I90" s="32"/>
      <c r="J90" s="33"/>
      <c r="K90" s="19"/>
      <c r="L90" s="20"/>
      <c r="M90" s="34"/>
      <c r="N90" s="35"/>
      <c r="O90" s="35"/>
      <c r="P90" s="19"/>
      <c r="Q90" s="36"/>
      <c r="R90" s="32"/>
      <c r="S90" s="19"/>
      <c r="T90" s="19"/>
      <c r="U90" s="19"/>
      <c r="V90" s="19"/>
      <c r="W90" s="19"/>
      <c r="X90" s="19"/>
      <c r="Y90" s="42"/>
      <c r="Z90" s="43"/>
      <c r="AA90" s="32"/>
      <c r="AB90" s="19"/>
      <c r="AC90" s="19"/>
      <c r="AD90" s="19"/>
      <c r="AE90" s="36"/>
      <c r="AF90" s="44"/>
      <c r="AG90" s="45"/>
    </row>
    <row r="91" spans="7:33" x14ac:dyDescent="0.25">
      <c r="G91" s="16"/>
      <c r="H91" s="16"/>
      <c r="I91" s="38"/>
      <c r="J91" s="39"/>
      <c r="K91" s="19"/>
      <c r="L91" s="20"/>
      <c r="M91" s="34"/>
      <c r="N91" s="35"/>
      <c r="O91" s="35"/>
      <c r="P91" s="19"/>
      <c r="Q91" s="36"/>
      <c r="R91" s="32"/>
      <c r="S91" s="19"/>
      <c r="T91" s="41"/>
      <c r="U91" s="41"/>
      <c r="V91" s="41"/>
      <c r="W91" s="19"/>
      <c r="X91" s="19"/>
      <c r="Y91" s="37"/>
      <c r="Z91" s="20"/>
      <c r="AA91" s="32"/>
      <c r="AB91" s="19"/>
      <c r="AC91" s="19"/>
      <c r="AD91" s="19"/>
      <c r="AE91" s="36"/>
      <c r="AF91" s="32"/>
      <c r="AG91" s="20"/>
    </row>
    <row r="92" spans="7:33" x14ac:dyDescent="0.25">
      <c r="G92" s="13"/>
      <c r="H92" s="13"/>
      <c r="I92" s="32"/>
      <c r="J92" s="33"/>
      <c r="K92" s="19"/>
      <c r="L92" s="20"/>
      <c r="M92" s="34"/>
      <c r="N92" s="35"/>
      <c r="O92" s="35"/>
      <c r="P92" s="19"/>
      <c r="Q92" s="36"/>
      <c r="R92" s="32"/>
      <c r="S92" s="19"/>
      <c r="T92" s="19"/>
      <c r="U92" s="19"/>
      <c r="V92" s="19"/>
      <c r="W92" s="19"/>
      <c r="X92" s="19"/>
      <c r="Y92" s="42"/>
      <c r="Z92" s="43"/>
      <c r="AA92" s="32"/>
      <c r="AB92" s="19"/>
      <c r="AC92" s="19"/>
      <c r="AD92" s="19"/>
      <c r="AE92" s="36"/>
      <c r="AF92" s="44"/>
      <c r="AG92" s="45"/>
    </row>
    <row r="93" spans="7:33" x14ac:dyDescent="0.25">
      <c r="G93" s="16"/>
      <c r="H93" s="16"/>
      <c r="I93" s="38"/>
      <c r="J93" s="39"/>
      <c r="K93" s="19"/>
      <c r="L93" s="20"/>
      <c r="M93" s="34"/>
      <c r="N93" s="35"/>
      <c r="O93" s="35"/>
      <c r="P93" s="19"/>
      <c r="Q93" s="36"/>
      <c r="R93" s="32"/>
      <c r="S93" s="19"/>
      <c r="T93" s="41"/>
      <c r="U93" s="41"/>
      <c r="V93" s="41"/>
      <c r="W93" s="19"/>
      <c r="X93" s="19"/>
      <c r="Y93" s="37"/>
      <c r="Z93" s="20"/>
      <c r="AA93" s="32"/>
      <c r="AB93" s="19"/>
      <c r="AC93" s="19"/>
      <c r="AD93" s="19"/>
      <c r="AE93" s="36"/>
      <c r="AF93" s="32"/>
      <c r="AG93" s="20"/>
    </row>
    <row r="94" spans="7:33" x14ac:dyDescent="0.25">
      <c r="G94" s="13"/>
      <c r="H94" s="13"/>
      <c r="I94" s="32"/>
      <c r="J94" s="33"/>
      <c r="K94" s="19"/>
      <c r="L94" s="20"/>
      <c r="M94" s="34"/>
      <c r="N94" s="35"/>
      <c r="O94" s="35"/>
      <c r="P94" s="19"/>
      <c r="Q94" s="36"/>
      <c r="R94" s="32"/>
      <c r="S94" s="19"/>
      <c r="T94" s="19"/>
      <c r="U94" s="19"/>
      <c r="V94" s="19"/>
      <c r="W94" s="19"/>
      <c r="X94" s="19"/>
      <c r="Y94" s="42"/>
      <c r="Z94" s="43"/>
      <c r="AA94" s="32"/>
      <c r="AB94" s="19"/>
      <c r="AC94" s="19"/>
      <c r="AD94" s="19"/>
      <c r="AE94" s="36"/>
      <c r="AF94" s="44"/>
      <c r="AG94" s="45"/>
    </row>
    <row r="95" spans="7:33" x14ac:dyDescent="0.25">
      <c r="G95" s="16"/>
      <c r="H95" s="16"/>
      <c r="I95" s="38"/>
      <c r="J95" s="39"/>
      <c r="K95" s="19"/>
      <c r="L95" s="20"/>
      <c r="M95" s="34"/>
      <c r="N95" s="35"/>
      <c r="O95" s="35"/>
      <c r="P95" s="19"/>
      <c r="Q95" s="36"/>
      <c r="R95" s="32"/>
      <c r="S95" s="19"/>
      <c r="T95" s="41"/>
      <c r="U95" s="41"/>
      <c r="V95" s="41"/>
      <c r="W95" s="19"/>
      <c r="X95" s="19"/>
      <c r="Y95" s="37"/>
      <c r="Z95" s="20"/>
      <c r="AA95" s="32"/>
      <c r="AB95" s="19"/>
      <c r="AC95" s="19"/>
      <c r="AD95" s="19"/>
      <c r="AE95" s="36"/>
      <c r="AF95" s="32"/>
      <c r="AG95" s="20"/>
    </row>
    <row r="96" spans="7:33" x14ac:dyDescent="0.25">
      <c r="G96" s="13"/>
      <c r="H96" s="13"/>
      <c r="I96" s="32"/>
      <c r="J96" s="33"/>
      <c r="K96" s="19"/>
      <c r="L96" s="20"/>
      <c r="M96" s="34"/>
      <c r="N96" s="35"/>
      <c r="O96" s="35"/>
      <c r="P96" s="19"/>
      <c r="Q96" s="36"/>
      <c r="R96" s="32"/>
      <c r="S96" s="19"/>
      <c r="T96" s="19"/>
      <c r="U96" s="19"/>
      <c r="V96" s="19"/>
      <c r="W96" s="19"/>
      <c r="X96" s="19"/>
      <c r="Y96" s="42"/>
      <c r="Z96" s="43"/>
      <c r="AA96" s="32"/>
      <c r="AB96" s="19"/>
      <c r="AC96" s="19"/>
      <c r="AD96" s="19"/>
      <c r="AE96" s="36"/>
      <c r="AF96" s="44"/>
      <c r="AG96" s="45"/>
    </row>
    <row r="97" spans="7:33" x14ac:dyDescent="0.25">
      <c r="G97" s="16"/>
      <c r="H97" s="16"/>
      <c r="I97" s="38"/>
      <c r="J97" s="39"/>
      <c r="K97" s="19"/>
      <c r="L97" s="20"/>
      <c r="M97" s="34"/>
      <c r="N97" s="35"/>
      <c r="O97" s="35"/>
      <c r="P97" s="19"/>
      <c r="Q97" s="36"/>
      <c r="R97" s="32"/>
      <c r="S97" s="19"/>
      <c r="T97" s="41"/>
      <c r="U97" s="41"/>
      <c r="V97" s="41"/>
      <c r="W97" s="19"/>
      <c r="X97" s="19"/>
      <c r="Y97" s="37"/>
      <c r="Z97" s="20"/>
      <c r="AA97" s="32"/>
      <c r="AB97" s="19"/>
      <c r="AC97" s="19"/>
      <c r="AD97" s="19"/>
      <c r="AE97" s="36"/>
      <c r="AF97" s="32"/>
      <c r="AG97" s="20"/>
    </row>
    <row r="98" spans="7:33" x14ac:dyDescent="0.25">
      <c r="G98" s="13"/>
      <c r="H98" s="13"/>
      <c r="I98" s="32"/>
      <c r="J98" s="33"/>
      <c r="K98" s="19"/>
      <c r="L98" s="20"/>
      <c r="M98" s="34"/>
      <c r="N98" s="35"/>
      <c r="O98" s="35"/>
      <c r="P98" s="19"/>
      <c r="Q98" s="36"/>
      <c r="R98" s="32"/>
      <c r="S98" s="19"/>
      <c r="T98" s="19"/>
      <c r="U98" s="19"/>
      <c r="V98" s="19"/>
      <c r="W98" s="19"/>
      <c r="X98" s="19"/>
      <c r="Y98" s="42"/>
      <c r="Z98" s="43"/>
      <c r="AA98" s="32"/>
      <c r="AB98" s="19"/>
      <c r="AC98" s="19"/>
      <c r="AD98" s="19"/>
      <c r="AE98" s="36"/>
      <c r="AF98" s="44"/>
      <c r="AG98" s="45"/>
    </row>
    <row r="99" spans="7:33" x14ac:dyDescent="0.25">
      <c r="G99" s="16"/>
      <c r="H99" s="16"/>
      <c r="I99" s="38"/>
      <c r="J99" s="39"/>
      <c r="K99" s="19"/>
      <c r="L99" s="20"/>
      <c r="M99" s="34"/>
      <c r="N99" s="35"/>
      <c r="O99" s="35"/>
      <c r="P99" s="19"/>
      <c r="Q99" s="36"/>
      <c r="R99" s="32"/>
      <c r="S99" s="19"/>
      <c r="T99" s="41"/>
      <c r="U99" s="41"/>
      <c r="V99" s="41"/>
      <c r="W99" s="19"/>
      <c r="X99" s="19"/>
      <c r="Y99" s="37"/>
      <c r="Z99" s="20"/>
      <c r="AA99" s="32"/>
      <c r="AB99" s="19"/>
      <c r="AC99" s="19"/>
      <c r="AD99" s="19"/>
      <c r="AE99" s="36"/>
      <c r="AF99" s="32"/>
      <c r="AG99" s="20"/>
    </row>
    <row r="100" spans="7:33" x14ac:dyDescent="0.25">
      <c r="G100" s="13"/>
      <c r="H100" s="13"/>
      <c r="I100" s="32"/>
      <c r="J100" s="33"/>
      <c r="K100" s="19"/>
      <c r="L100" s="20"/>
      <c r="M100" s="34"/>
      <c r="N100" s="35"/>
      <c r="O100" s="35"/>
      <c r="P100" s="19"/>
      <c r="Q100" s="36"/>
      <c r="R100" s="32"/>
      <c r="S100" s="19"/>
      <c r="T100" s="19"/>
      <c r="U100" s="19"/>
      <c r="V100" s="19"/>
      <c r="W100" s="19"/>
      <c r="X100" s="19"/>
      <c r="Y100" s="42"/>
      <c r="Z100" s="43"/>
      <c r="AA100" s="32"/>
      <c r="AB100" s="19"/>
      <c r="AC100" s="19"/>
      <c r="AD100" s="19"/>
      <c r="AE100" s="36"/>
      <c r="AF100" s="44"/>
      <c r="AG100" s="45"/>
    </row>
    <row r="101" spans="7:33" x14ac:dyDescent="0.25">
      <c r="G101" s="16"/>
      <c r="H101" s="16"/>
      <c r="I101" s="38"/>
      <c r="J101" s="39"/>
      <c r="K101" s="19"/>
      <c r="L101" s="20"/>
      <c r="M101" s="34"/>
      <c r="N101" s="35"/>
      <c r="O101" s="35"/>
      <c r="P101" s="19"/>
      <c r="Q101" s="36"/>
      <c r="R101" s="32"/>
      <c r="S101" s="19"/>
      <c r="T101" s="41"/>
      <c r="U101" s="41"/>
      <c r="V101" s="41"/>
      <c r="W101" s="19"/>
      <c r="X101" s="19"/>
      <c r="Y101" s="37"/>
      <c r="Z101" s="20"/>
      <c r="AA101" s="32"/>
      <c r="AB101" s="19"/>
      <c r="AC101" s="19"/>
      <c r="AD101" s="19"/>
      <c r="AE101" s="36"/>
      <c r="AF101" s="32"/>
      <c r="AG101" s="20"/>
    </row>
    <row r="102" spans="7:33" x14ac:dyDescent="0.25">
      <c r="G102" s="13"/>
      <c r="H102" s="13"/>
      <c r="I102" s="32"/>
      <c r="J102" s="33"/>
      <c r="K102" s="19"/>
      <c r="L102" s="20"/>
      <c r="M102" s="34"/>
      <c r="N102" s="35"/>
      <c r="O102" s="35"/>
      <c r="P102" s="19"/>
      <c r="Q102" s="36"/>
      <c r="R102" s="32"/>
      <c r="S102" s="19"/>
      <c r="T102" s="19"/>
      <c r="U102" s="19"/>
      <c r="V102" s="19"/>
      <c r="W102" s="19"/>
      <c r="X102" s="19"/>
      <c r="Y102" s="42"/>
      <c r="Z102" s="43"/>
      <c r="AA102" s="32"/>
      <c r="AB102" s="19"/>
      <c r="AC102" s="19"/>
      <c r="AD102" s="19"/>
      <c r="AE102" s="36"/>
      <c r="AF102" s="44"/>
      <c r="AG102" s="45"/>
    </row>
    <row r="103" spans="7:33" x14ac:dyDescent="0.25">
      <c r="G103" s="16"/>
      <c r="H103" s="16"/>
      <c r="I103" s="38"/>
      <c r="J103" s="39"/>
      <c r="K103" s="19"/>
      <c r="L103" s="20"/>
      <c r="M103" s="34"/>
      <c r="N103" s="35"/>
      <c r="O103" s="35"/>
      <c r="P103" s="19"/>
      <c r="Q103" s="36"/>
      <c r="R103" s="32"/>
      <c r="S103" s="19"/>
      <c r="T103" s="41"/>
      <c r="U103" s="41"/>
      <c r="V103" s="41"/>
      <c r="W103" s="19"/>
      <c r="X103" s="19"/>
      <c r="Y103" s="37"/>
      <c r="Z103" s="20"/>
      <c r="AA103" s="32"/>
      <c r="AB103" s="19"/>
      <c r="AC103" s="19"/>
      <c r="AD103" s="19"/>
      <c r="AE103" s="36"/>
      <c r="AF103" s="32"/>
      <c r="AG103" s="20"/>
    </row>
    <row r="104" spans="7:33" x14ac:dyDescent="0.25">
      <c r="G104" s="13"/>
      <c r="H104" s="13"/>
      <c r="I104" s="32"/>
      <c r="J104" s="33"/>
      <c r="K104" s="19"/>
      <c r="L104" s="20"/>
      <c r="M104" s="34"/>
      <c r="N104" s="35"/>
      <c r="O104" s="35"/>
      <c r="P104" s="19"/>
      <c r="Q104" s="36"/>
      <c r="R104" s="32"/>
      <c r="S104" s="19"/>
      <c r="T104" s="19"/>
      <c r="U104" s="19"/>
      <c r="V104" s="19"/>
      <c r="W104" s="19"/>
      <c r="X104" s="19"/>
      <c r="Y104" s="42"/>
      <c r="Z104" s="43"/>
      <c r="AA104" s="32"/>
      <c r="AB104" s="19"/>
      <c r="AC104" s="19"/>
      <c r="AD104" s="19"/>
      <c r="AE104" s="36"/>
      <c r="AF104" s="44"/>
      <c r="AG104" s="45"/>
    </row>
    <row r="105" spans="7:33" x14ac:dyDescent="0.25">
      <c r="G105" s="16"/>
      <c r="H105" s="16"/>
      <c r="I105" s="38"/>
      <c r="J105" s="39"/>
      <c r="K105" s="19"/>
      <c r="L105" s="20"/>
      <c r="M105" s="34"/>
      <c r="N105" s="35"/>
      <c r="O105" s="35"/>
      <c r="P105" s="19"/>
      <c r="Q105" s="36"/>
      <c r="R105" s="32"/>
      <c r="S105" s="19"/>
      <c r="T105" s="41"/>
      <c r="U105" s="41"/>
      <c r="V105" s="41"/>
      <c r="W105" s="19"/>
      <c r="X105" s="19"/>
      <c r="Y105" s="37"/>
      <c r="Z105" s="20"/>
      <c r="AA105" s="32"/>
      <c r="AB105" s="19"/>
      <c r="AC105" s="19"/>
      <c r="AD105" s="19"/>
      <c r="AE105" s="36"/>
      <c r="AF105" s="32"/>
      <c r="AG105" s="20"/>
    </row>
    <row r="106" spans="7:33" x14ac:dyDescent="0.25">
      <c r="G106" s="13"/>
      <c r="H106" s="13"/>
      <c r="I106" s="32"/>
      <c r="J106" s="33"/>
      <c r="K106" s="19"/>
      <c r="L106" s="20"/>
      <c r="M106" s="34"/>
      <c r="N106" s="35"/>
      <c r="O106" s="35"/>
      <c r="P106" s="19"/>
      <c r="Q106" s="36"/>
      <c r="R106" s="32"/>
      <c r="S106" s="19"/>
      <c r="T106" s="19"/>
      <c r="U106" s="19"/>
      <c r="V106" s="19"/>
      <c r="W106" s="19"/>
      <c r="X106" s="19"/>
      <c r="Y106" s="42"/>
      <c r="Z106" s="43"/>
      <c r="AA106" s="32"/>
      <c r="AB106" s="19"/>
      <c r="AC106" s="19"/>
      <c r="AD106" s="19"/>
      <c r="AE106" s="36"/>
      <c r="AF106" s="44"/>
      <c r="AG106" s="45"/>
    </row>
    <row r="107" spans="7:33" x14ac:dyDescent="0.25">
      <c r="G107" s="16"/>
      <c r="H107" s="16"/>
      <c r="I107" s="38"/>
      <c r="J107" s="39"/>
      <c r="K107" s="19"/>
      <c r="L107" s="20"/>
      <c r="M107" s="34"/>
      <c r="N107" s="35"/>
      <c r="O107" s="35"/>
      <c r="P107" s="19"/>
      <c r="Q107" s="36"/>
      <c r="R107" s="32"/>
      <c r="S107" s="19"/>
      <c r="T107" s="41"/>
      <c r="U107" s="41"/>
      <c r="V107" s="41"/>
      <c r="W107" s="19"/>
      <c r="X107" s="19"/>
      <c r="Y107" s="37"/>
      <c r="Z107" s="20"/>
      <c r="AA107" s="32"/>
      <c r="AB107" s="19"/>
      <c r="AC107" s="19"/>
      <c r="AD107" s="19"/>
      <c r="AE107" s="36"/>
      <c r="AF107" s="32"/>
      <c r="AG107" s="20"/>
    </row>
    <row r="108" spans="7:33" x14ac:dyDescent="0.25">
      <c r="G108" s="13"/>
      <c r="H108" s="13"/>
      <c r="I108" s="32"/>
      <c r="J108" s="33"/>
      <c r="K108" s="19"/>
      <c r="L108" s="20"/>
      <c r="M108" s="34"/>
      <c r="N108" s="35"/>
      <c r="O108" s="35"/>
      <c r="P108" s="19"/>
      <c r="Q108" s="36"/>
      <c r="R108" s="32"/>
      <c r="S108" s="19"/>
      <c r="T108" s="19"/>
      <c r="U108" s="19"/>
      <c r="V108" s="19"/>
      <c r="W108" s="19"/>
      <c r="X108" s="19"/>
      <c r="Y108" s="42"/>
      <c r="Z108" s="43"/>
      <c r="AA108" s="32"/>
      <c r="AB108" s="19"/>
      <c r="AC108" s="19"/>
      <c r="AD108" s="19"/>
      <c r="AE108" s="36"/>
      <c r="AF108" s="44"/>
      <c r="AG108" s="45"/>
    </row>
    <row r="109" spans="7:33" x14ac:dyDescent="0.25">
      <c r="G109" s="16"/>
      <c r="H109" s="16"/>
      <c r="I109" s="38"/>
      <c r="J109" s="39"/>
      <c r="K109" s="19"/>
      <c r="L109" s="20"/>
      <c r="M109" s="34"/>
      <c r="N109" s="35"/>
      <c r="O109" s="35"/>
      <c r="P109" s="19"/>
      <c r="Q109" s="36"/>
      <c r="R109" s="32"/>
      <c r="S109" s="19"/>
      <c r="T109" s="41"/>
      <c r="U109" s="41"/>
      <c r="V109" s="41"/>
      <c r="W109" s="19"/>
      <c r="X109" s="19"/>
      <c r="Y109" s="37"/>
      <c r="Z109" s="20"/>
      <c r="AA109" s="32"/>
      <c r="AB109" s="19"/>
      <c r="AC109" s="19"/>
      <c r="AD109" s="19"/>
      <c r="AE109" s="36"/>
      <c r="AF109" s="32"/>
      <c r="AG109" s="20"/>
    </row>
    <row r="110" spans="7:33" x14ac:dyDescent="0.25">
      <c r="G110" s="13"/>
      <c r="H110" s="13"/>
      <c r="I110" s="32"/>
      <c r="J110" s="33"/>
      <c r="K110" s="19"/>
      <c r="L110" s="20"/>
      <c r="M110" s="34"/>
      <c r="N110" s="35"/>
      <c r="O110" s="35"/>
      <c r="P110" s="19"/>
      <c r="Q110" s="36"/>
      <c r="R110" s="32"/>
      <c r="S110" s="19"/>
      <c r="T110" s="19"/>
      <c r="U110" s="19"/>
      <c r="V110" s="19"/>
      <c r="W110" s="19"/>
      <c r="X110" s="19"/>
      <c r="Y110" s="42"/>
      <c r="Z110" s="43"/>
      <c r="AA110" s="32"/>
      <c r="AB110" s="19"/>
      <c r="AC110" s="19"/>
      <c r="AD110" s="19"/>
      <c r="AE110" s="36"/>
      <c r="AF110" s="44"/>
      <c r="AG110" s="45"/>
    </row>
    <row r="111" spans="7:33" x14ac:dyDescent="0.25">
      <c r="G111" s="16"/>
      <c r="H111" s="16"/>
      <c r="I111" s="38"/>
      <c r="J111" s="39"/>
      <c r="K111" s="19"/>
      <c r="L111" s="20"/>
      <c r="M111" s="34"/>
      <c r="N111" s="35"/>
      <c r="O111" s="35"/>
      <c r="P111" s="19"/>
      <c r="Q111" s="36"/>
      <c r="R111" s="32"/>
      <c r="S111" s="19"/>
      <c r="T111" s="41"/>
      <c r="U111" s="41"/>
      <c r="V111" s="41"/>
      <c r="W111" s="19"/>
      <c r="X111" s="19"/>
      <c r="Y111" s="37"/>
      <c r="Z111" s="20"/>
      <c r="AA111" s="32"/>
      <c r="AB111" s="19"/>
      <c r="AC111" s="19"/>
      <c r="AD111" s="19"/>
      <c r="AE111" s="36"/>
      <c r="AF111" s="32"/>
      <c r="AG111" s="20"/>
    </row>
    <row r="112" spans="7:33" x14ac:dyDescent="0.25">
      <c r="G112" s="13"/>
      <c r="H112" s="13"/>
      <c r="I112" s="32"/>
      <c r="J112" s="33"/>
      <c r="K112" s="19"/>
      <c r="L112" s="20"/>
      <c r="M112" s="34"/>
      <c r="N112" s="35"/>
      <c r="O112" s="35"/>
      <c r="P112" s="19"/>
      <c r="Q112" s="36"/>
      <c r="R112" s="32"/>
      <c r="S112" s="19"/>
      <c r="T112" s="19"/>
      <c r="U112" s="19"/>
      <c r="V112" s="19"/>
      <c r="W112" s="19"/>
      <c r="X112" s="19"/>
      <c r="Y112" s="42"/>
      <c r="Z112" s="43"/>
      <c r="AA112" s="32"/>
      <c r="AB112" s="19"/>
      <c r="AC112" s="19"/>
      <c r="AD112" s="19"/>
      <c r="AE112" s="36"/>
      <c r="AF112" s="44"/>
      <c r="AG112" s="45"/>
    </row>
    <row r="113" spans="7:33" x14ac:dyDescent="0.25">
      <c r="G113" s="16"/>
      <c r="H113" s="16"/>
      <c r="I113" s="38"/>
      <c r="J113" s="39"/>
      <c r="K113" s="19"/>
      <c r="L113" s="20"/>
      <c r="M113" s="34"/>
      <c r="N113" s="35"/>
      <c r="O113" s="35"/>
      <c r="P113" s="19"/>
      <c r="Q113" s="36"/>
      <c r="R113" s="32"/>
      <c r="S113" s="19"/>
      <c r="T113" s="41"/>
      <c r="U113" s="41"/>
      <c r="V113" s="41"/>
      <c r="W113" s="19"/>
      <c r="X113" s="19"/>
      <c r="Y113" s="37"/>
      <c r="Z113" s="20"/>
      <c r="AA113" s="32"/>
      <c r="AB113" s="19"/>
      <c r="AC113" s="19"/>
      <c r="AD113" s="19"/>
      <c r="AE113" s="36"/>
      <c r="AF113" s="32"/>
      <c r="AG113" s="20"/>
    </row>
    <row r="114" spans="7:33" x14ac:dyDescent="0.25">
      <c r="G114" s="13"/>
      <c r="H114" s="13"/>
      <c r="I114" s="32"/>
      <c r="J114" s="33"/>
      <c r="K114" s="19"/>
      <c r="L114" s="20"/>
      <c r="M114" s="34"/>
      <c r="N114" s="35"/>
      <c r="O114" s="35"/>
      <c r="P114" s="19"/>
      <c r="Q114" s="36"/>
      <c r="R114" s="32"/>
      <c r="S114" s="19"/>
      <c r="T114" s="19"/>
      <c r="U114" s="19"/>
      <c r="V114" s="19"/>
      <c r="W114" s="19"/>
      <c r="X114" s="19"/>
      <c r="Y114" s="42"/>
      <c r="Z114" s="43"/>
      <c r="AA114" s="32"/>
      <c r="AB114" s="19"/>
      <c r="AC114" s="19"/>
      <c r="AD114" s="19"/>
      <c r="AE114" s="36"/>
      <c r="AF114" s="44"/>
      <c r="AG114" s="45"/>
    </row>
    <row r="115" spans="7:33" x14ac:dyDescent="0.25">
      <c r="G115" s="16"/>
      <c r="H115" s="16"/>
      <c r="I115" s="38"/>
      <c r="J115" s="39"/>
      <c r="K115" s="46"/>
      <c r="L115" s="47"/>
      <c r="M115" s="48"/>
      <c r="N115" s="49"/>
      <c r="O115" s="49"/>
      <c r="P115" s="46"/>
      <c r="Q115" s="50"/>
      <c r="R115" s="51"/>
      <c r="S115" s="46"/>
      <c r="T115" s="41"/>
      <c r="U115" s="41"/>
      <c r="V115" s="41"/>
      <c r="W115" s="46"/>
      <c r="X115" s="46"/>
      <c r="Y115" s="52"/>
      <c r="Z115" s="47"/>
      <c r="AA115" s="51"/>
      <c r="AB115" s="46"/>
      <c r="AC115" s="46"/>
      <c r="AD115" s="46"/>
      <c r="AE115" s="50"/>
      <c r="AF115" s="51"/>
      <c r="AG115" s="47"/>
    </row>
    <row r="116" spans="7:33" x14ac:dyDescent="0.25">
      <c r="G116" s="13"/>
      <c r="H116" s="13"/>
      <c r="I116" s="32"/>
      <c r="J116" s="33"/>
      <c r="K116" s="19"/>
      <c r="L116" s="20"/>
      <c r="M116" s="34"/>
      <c r="N116" s="35"/>
      <c r="O116" s="35"/>
      <c r="P116" s="19"/>
      <c r="Q116" s="36"/>
      <c r="R116" s="32"/>
      <c r="S116" s="19"/>
      <c r="T116" s="19"/>
      <c r="U116" s="19"/>
      <c r="V116" s="19"/>
      <c r="W116" s="19"/>
      <c r="X116" s="19"/>
      <c r="Y116" s="37"/>
      <c r="Z116" s="20"/>
      <c r="AA116" s="32"/>
      <c r="AB116" s="19"/>
      <c r="AC116" s="19"/>
      <c r="AD116" s="19"/>
      <c r="AE116" s="36"/>
      <c r="AF116" s="32"/>
      <c r="AG116" s="20"/>
    </row>
    <row r="117" spans="7:33" x14ac:dyDescent="0.25">
      <c r="G117" s="16"/>
      <c r="H117" s="16"/>
      <c r="I117" s="38"/>
      <c r="J117" s="39"/>
      <c r="K117" s="19"/>
      <c r="L117" s="20"/>
      <c r="M117" s="34"/>
      <c r="N117" s="35"/>
      <c r="O117" s="35"/>
      <c r="P117" s="19"/>
      <c r="Q117" s="36"/>
      <c r="R117" s="32"/>
      <c r="S117" s="19"/>
      <c r="T117" s="41"/>
      <c r="U117" s="41"/>
      <c r="V117" s="41"/>
      <c r="W117" s="19"/>
      <c r="X117" s="19"/>
      <c r="Y117" s="42"/>
      <c r="Z117" s="43"/>
      <c r="AA117" s="32"/>
      <c r="AB117" s="19"/>
      <c r="AC117" s="19"/>
      <c r="AD117" s="19"/>
      <c r="AE117" s="36"/>
      <c r="AF117" s="44"/>
      <c r="AG117" s="45"/>
    </row>
    <row r="118" spans="7:33" x14ac:dyDescent="0.25">
      <c r="G118" s="13"/>
      <c r="H118" s="13"/>
      <c r="I118" s="32"/>
      <c r="J118" s="33"/>
      <c r="K118" s="19"/>
      <c r="L118" s="20"/>
      <c r="M118" s="34"/>
      <c r="N118" s="35"/>
      <c r="O118" s="35"/>
      <c r="P118" s="19"/>
      <c r="Q118" s="36"/>
      <c r="R118" s="32"/>
      <c r="S118" s="19"/>
      <c r="T118" s="19"/>
      <c r="U118" s="19"/>
      <c r="V118" s="19"/>
      <c r="W118" s="19"/>
      <c r="X118" s="19"/>
      <c r="Y118" s="37"/>
      <c r="Z118" s="20"/>
      <c r="AA118" s="32"/>
      <c r="AB118" s="19"/>
      <c r="AC118" s="19"/>
      <c r="AD118" s="19"/>
      <c r="AE118" s="36"/>
      <c r="AF118" s="32"/>
      <c r="AG118" s="20"/>
    </row>
    <row r="119" spans="7:33" x14ac:dyDescent="0.25">
      <c r="G119" s="16"/>
      <c r="H119" s="16"/>
      <c r="I119" s="38"/>
      <c r="J119" s="39"/>
      <c r="K119" s="19"/>
      <c r="L119" s="20"/>
      <c r="M119" s="34"/>
      <c r="N119" s="35"/>
      <c r="O119" s="35"/>
      <c r="P119" s="19"/>
      <c r="Q119" s="36"/>
      <c r="R119" s="32"/>
      <c r="S119" s="19"/>
      <c r="T119" s="41"/>
      <c r="U119" s="41"/>
      <c r="V119" s="41"/>
      <c r="W119" s="19"/>
      <c r="X119" s="19"/>
      <c r="Y119" s="42"/>
      <c r="Z119" s="43"/>
      <c r="AA119" s="32"/>
      <c r="AB119" s="19"/>
      <c r="AC119" s="19"/>
      <c r="AD119" s="19"/>
      <c r="AE119" s="36"/>
      <c r="AF119" s="44"/>
      <c r="AG119" s="45"/>
    </row>
    <row r="120" spans="7:33" x14ac:dyDescent="0.25">
      <c r="G120" s="13"/>
      <c r="H120" s="13"/>
      <c r="I120" s="32"/>
      <c r="J120" s="33"/>
      <c r="K120" s="19"/>
      <c r="L120" s="20"/>
      <c r="M120" s="34"/>
      <c r="N120" s="35"/>
      <c r="O120" s="35"/>
      <c r="P120" s="19"/>
      <c r="Q120" s="36"/>
      <c r="R120" s="32"/>
      <c r="S120" s="19"/>
      <c r="T120" s="19"/>
      <c r="U120" s="19"/>
      <c r="V120" s="19"/>
      <c r="W120" s="19"/>
      <c r="X120" s="19"/>
      <c r="Y120" s="37"/>
      <c r="Z120" s="20"/>
      <c r="AA120" s="32"/>
      <c r="AB120" s="19"/>
      <c r="AC120" s="19"/>
      <c r="AD120" s="19"/>
      <c r="AE120" s="36"/>
      <c r="AF120" s="32"/>
      <c r="AG120" s="20"/>
    </row>
    <row r="121" spans="7:33" x14ac:dyDescent="0.25">
      <c r="G121" s="16"/>
      <c r="H121" s="16"/>
      <c r="I121" s="38"/>
      <c r="J121" s="39"/>
      <c r="K121" s="19"/>
      <c r="L121" s="20"/>
      <c r="M121" s="34"/>
      <c r="N121" s="35"/>
      <c r="O121" s="35"/>
      <c r="P121" s="19"/>
      <c r="Q121" s="36"/>
      <c r="R121" s="32"/>
      <c r="S121" s="19"/>
      <c r="T121" s="41"/>
      <c r="U121" s="41"/>
      <c r="V121" s="41"/>
      <c r="W121" s="19"/>
      <c r="X121" s="19"/>
      <c r="Y121" s="42"/>
      <c r="Z121" s="43"/>
      <c r="AA121" s="32"/>
      <c r="AB121" s="19"/>
      <c r="AC121" s="19"/>
      <c r="AD121" s="19"/>
      <c r="AE121" s="36"/>
      <c r="AF121" s="44"/>
      <c r="AG121" s="45"/>
    </row>
    <row r="122" spans="7:33" x14ac:dyDescent="0.25">
      <c r="G122" s="13"/>
      <c r="H122" s="13"/>
      <c r="I122" s="32"/>
      <c r="J122" s="33"/>
      <c r="K122" s="19"/>
      <c r="L122" s="20"/>
      <c r="M122" s="34"/>
      <c r="N122" s="35"/>
      <c r="O122" s="35"/>
      <c r="P122" s="19"/>
      <c r="Q122" s="36"/>
      <c r="R122" s="32"/>
      <c r="S122" s="19"/>
      <c r="T122" s="19"/>
      <c r="U122" s="19"/>
      <c r="V122" s="19"/>
      <c r="W122" s="19"/>
      <c r="X122" s="19"/>
      <c r="Y122" s="37"/>
      <c r="Z122" s="20"/>
      <c r="AA122" s="32"/>
      <c r="AB122" s="19"/>
      <c r="AC122" s="19"/>
      <c r="AD122" s="19"/>
      <c r="AE122" s="36"/>
      <c r="AF122" s="32"/>
      <c r="AG122" s="20"/>
    </row>
    <row r="123" spans="7:33" x14ac:dyDescent="0.25">
      <c r="G123" s="16"/>
      <c r="H123" s="16"/>
      <c r="I123" s="38"/>
      <c r="J123" s="39"/>
      <c r="K123" s="19"/>
      <c r="L123" s="20"/>
      <c r="M123" s="34"/>
      <c r="N123" s="35"/>
      <c r="O123" s="35"/>
      <c r="P123" s="19"/>
      <c r="Q123" s="36"/>
      <c r="R123" s="32"/>
      <c r="S123" s="19"/>
      <c r="T123" s="41"/>
      <c r="U123" s="41"/>
      <c r="V123" s="41"/>
      <c r="W123" s="19"/>
      <c r="X123" s="19"/>
      <c r="Y123" s="42"/>
      <c r="Z123" s="43"/>
      <c r="AA123" s="32"/>
      <c r="AB123" s="19"/>
      <c r="AC123" s="19"/>
      <c r="AD123" s="19"/>
      <c r="AE123" s="36"/>
      <c r="AF123" s="44"/>
      <c r="AG123" s="45"/>
    </row>
    <row r="124" spans="7:33" x14ac:dyDescent="0.25">
      <c r="G124" s="13"/>
      <c r="H124" s="13"/>
      <c r="I124" s="32"/>
      <c r="J124" s="33"/>
      <c r="K124" s="19"/>
      <c r="L124" s="20"/>
      <c r="M124" s="34"/>
      <c r="N124" s="35"/>
      <c r="O124" s="35"/>
      <c r="P124" s="19"/>
      <c r="Q124" s="36"/>
      <c r="R124" s="32"/>
      <c r="S124" s="19"/>
      <c r="T124" s="19"/>
      <c r="U124" s="19"/>
      <c r="V124" s="19"/>
      <c r="W124" s="19"/>
      <c r="X124" s="19"/>
      <c r="Y124" s="37"/>
      <c r="Z124" s="20"/>
      <c r="AA124" s="32"/>
      <c r="AB124" s="19"/>
      <c r="AC124" s="19"/>
      <c r="AD124" s="19"/>
      <c r="AE124" s="36"/>
      <c r="AF124" s="32"/>
      <c r="AG124" s="20"/>
    </row>
    <row r="125" spans="7:33" x14ac:dyDescent="0.25">
      <c r="G125" s="16"/>
      <c r="H125" s="16"/>
      <c r="I125" s="38"/>
      <c r="J125" s="39"/>
      <c r="K125" s="19"/>
      <c r="L125" s="20"/>
      <c r="M125" s="34"/>
      <c r="N125" s="35"/>
      <c r="O125" s="35"/>
      <c r="P125" s="19"/>
      <c r="Q125" s="36"/>
      <c r="R125" s="32"/>
      <c r="S125" s="19"/>
      <c r="T125" s="41"/>
      <c r="U125" s="41"/>
      <c r="V125" s="41"/>
      <c r="W125" s="19"/>
      <c r="X125" s="19"/>
      <c r="Y125" s="42"/>
      <c r="Z125" s="43"/>
      <c r="AA125" s="32"/>
      <c r="AB125" s="19"/>
      <c r="AC125" s="19"/>
      <c r="AD125" s="19"/>
      <c r="AE125" s="36"/>
      <c r="AF125" s="44"/>
      <c r="AG125" s="45"/>
    </row>
    <row r="126" spans="7:33" x14ac:dyDescent="0.25">
      <c r="G126" s="13"/>
      <c r="H126" s="13"/>
      <c r="I126" s="32"/>
      <c r="J126" s="33"/>
      <c r="K126" s="19"/>
      <c r="L126" s="20"/>
      <c r="M126" s="34"/>
      <c r="N126" s="35"/>
      <c r="O126" s="35"/>
      <c r="P126" s="19"/>
      <c r="Q126" s="36"/>
      <c r="R126" s="32"/>
      <c r="S126" s="19"/>
      <c r="T126" s="19"/>
      <c r="U126" s="19"/>
      <c r="V126" s="19"/>
      <c r="W126" s="19"/>
      <c r="X126" s="19"/>
      <c r="Y126" s="37"/>
      <c r="Z126" s="20"/>
      <c r="AA126" s="32"/>
      <c r="AB126" s="19"/>
      <c r="AC126" s="19"/>
      <c r="AD126" s="19"/>
      <c r="AE126" s="36"/>
      <c r="AF126" s="32"/>
      <c r="AG126" s="20"/>
    </row>
    <row r="127" spans="7:33" x14ac:dyDescent="0.25">
      <c r="G127" s="16"/>
      <c r="H127" s="16"/>
      <c r="I127" s="38"/>
      <c r="J127" s="39"/>
      <c r="K127" s="19"/>
      <c r="L127" s="20"/>
      <c r="M127" s="34"/>
      <c r="N127" s="35"/>
      <c r="O127" s="35"/>
      <c r="P127" s="19"/>
      <c r="Q127" s="36"/>
      <c r="R127" s="32"/>
      <c r="S127" s="19"/>
      <c r="T127" s="41"/>
      <c r="U127" s="41"/>
      <c r="V127" s="41"/>
      <c r="W127" s="19"/>
      <c r="X127" s="19"/>
      <c r="Y127" s="42"/>
      <c r="Z127" s="43"/>
      <c r="AA127" s="32"/>
      <c r="AB127" s="19"/>
      <c r="AC127" s="19"/>
      <c r="AD127" s="19"/>
      <c r="AE127" s="36"/>
      <c r="AF127" s="44"/>
      <c r="AG127" s="45"/>
    </row>
    <row r="128" spans="7:33" x14ac:dyDescent="0.25">
      <c r="G128" s="13"/>
      <c r="H128" s="13"/>
      <c r="I128" s="32"/>
      <c r="J128" s="33"/>
      <c r="K128" s="19"/>
      <c r="L128" s="20"/>
      <c r="M128" s="34"/>
      <c r="N128" s="35"/>
      <c r="O128" s="35"/>
      <c r="P128" s="19"/>
      <c r="Q128" s="36"/>
      <c r="R128" s="32"/>
      <c r="S128" s="19"/>
      <c r="T128" s="19"/>
      <c r="U128" s="19"/>
      <c r="V128" s="19"/>
      <c r="W128" s="19"/>
      <c r="X128" s="19"/>
      <c r="Y128" s="37"/>
      <c r="Z128" s="20"/>
      <c r="AA128" s="32"/>
      <c r="AB128" s="19"/>
      <c r="AC128" s="19"/>
      <c r="AD128" s="19"/>
      <c r="AE128" s="36"/>
      <c r="AF128" s="32"/>
      <c r="AG128" s="20"/>
    </row>
    <row r="129" spans="7:33" x14ac:dyDescent="0.25">
      <c r="G129" s="16"/>
      <c r="H129" s="16"/>
      <c r="I129" s="38"/>
      <c r="J129" s="39"/>
      <c r="K129" s="19"/>
      <c r="L129" s="20"/>
      <c r="M129" s="34"/>
      <c r="N129" s="35"/>
      <c r="O129" s="35"/>
      <c r="P129" s="19"/>
      <c r="Q129" s="36"/>
      <c r="R129" s="32"/>
      <c r="S129" s="19"/>
      <c r="T129" s="41"/>
      <c r="U129" s="41"/>
      <c r="V129" s="41"/>
      <c r="W129" s="19"/>
      <c r="X129" s="19"/>
      <c r="Y129" s="42"/>
      <c r="Z129" s="43"/>
      <c r="AA129" s="32"/>
      <c r="AB129" s="19"/>
      <c r="AC129" s="19"/>
      <c r="AD129" s="19"/>
      <c r="AE129" s="36"/>
      <c r="AF129" s="44"/>
      <c r="AG129" s="45"/>
    </row>
    <row r="130" spans="7:33" x14ac:dyDescent="0.25">
      <c r="G130" s="13"/>
      <c r="H130" s="13"/>
      <c r="I130" s="32"/>
      <c r="J130" s="33"/>
      <c r="K130" s="19"/>
      <c r="L130" s="20"/>
      <c r="M130" s="34"/>
      <c r="N130" s="35"/>
      <c r="O130" s="35"/>
      <c r="P130" s="19"/>
      <c r="Q130" s="36"/>
      <c r="R130" s="32"/>
      <c r="S130" s="19"/>
      <c r="T130" s="19"/>
      <c r="U130" s="19"/>
      <c r="V130" s="19"/>
      <c r="W130" s="19"/>
      <c r="X130" s="19"/>
      <c r="Y130" s="37"/>
      <c r="Z130" s="20"/>
      <c r="AA130" s="32"/>
      <c r="AB130" s="19"/>
      <c r="AC130" s="19"/>
      <c r="AD130" s="19"/>
      <c r="AE130" s="36"/>
      <c r="AF130" s="32"/>
      <c r="AG130" s="20"/>
    </row>
    <row r="131" spans="7:33" x14ac:dyDescent="0.25">
      <c r="G131" s="16"/>
      <c r="H131" s="16"/>
      <c r="I131" s="38"/>
      <c r="J131" s="39"/>
      <c r="K131" s="19"/>
      <c r="L131" s="20"/>
      <c r="M131" s="34"/>
      <c r="N131" s="35"/>
      <c r="O131" s="35"/>
      <c r="P131" s="19"/>
      <c r="Q131" s="36"/>
      <c r="R131" s="32"/>
      <c r="S131" s="19"/>
      <c r="T131" s="41"/>
      <c r="U131" s="41"/>
      <c r="V131" s="41"/>
      <c r="W131" s="19"/>
      <c r="X131" s="19"/>
      <c r="Y131" s="42"/>
      <c r="Z131" s="43"/>
      <c r="AA131" s="32"/>
      <c r="AB131" s="19"/>
      <c r="AC131" s="19"/>
      <c r="AD131" s="19"/>
      <c r="AE131" s="36"/>
      <c r="AF131" s="44"/>
      <c r="AG131" s="45"/>
    </row>
    <row r="132" spans="7:33" x14ac:dyDescent="0.25">
      <c r="G132" s="13"/>
      <c r="H132" s="13"/>
      <c r="I132" s="32"/>
      <c r="J132" s="33"/>
      <c r="K132" s="19"/>
      <c r="L132" s="20"/>
      <c r="M132" s="34"/>
      <c r="N132" s="35"/>
      <c r="O132" s="35"/>
      <c r="P132" s="19"/>
      <c r="Q132" s="36"/>
      <c r="R132" s="32"/>
      <c r="S132" s="19"/>
      <c r="T132" s="19"/>
      <c r="U132" s="19"/>
      <c r="V132" s="19"/>
      <c r="W132" s="19"/>
      <c r="X132" s="19"/>
      <c r="Y132" s="37"/>
      <c r="Z132" s="20"/>
      <c r="AA132" s="32"/>
      <c r="AB132" s="19"/>
      <c r="AC132" s="19"/>
      <c r="AD132" s="19"/>
      <c r="AE132" s="36"/>
      <c r="AF132" s="32"/>
      <c r="AG132" s="20"/>
    </row>
    <row r="133" spans="7:33" x14ac:dyDescent="0.25">
      <c r="G133" s="16"/>
      <c r="H133" s="16"/>
      <c r="I133" s="38"/>
      <c r="J133" s="39"/>
      <c r="K133" s="19"/>
      <c r="L133" s="20"/>
      <c r="M133" s="34"/>
      <c r="N133" s="35"/>
      <c r="O133" s="35"/>
      <c r="P133" s="19"/>
      <c r="Q133" s="36"/>
      <c r="R133" s="32"/>
      <c r="S133" s="19"/>
      <c r="T133" s="41"/>
      <c r="U133" s="41"/>
      <c r="V133" s="41"/>
      <c r="W133" s="19"/>
      <c r="X133" s="19"/>
      <c r="Y133" s="42"/>
      <c r="Z133" s="43"/>
      <c r="AA133" s="32"/>
      <c r="AB133" s="19"/>
      <c r="AC133" s="19"/>
      <c r="AD133" s="19"/>
      <c r="AE133" s="36"/>
      <c r="AF133" s="44"/>
      <c r="AG133" s="45"/>
    </row>
    <row r="134" spans="7:33" x14ac:dyDescent="0.25">
      <c r="G134" s="13"/>
      <c r="H134" s="13"/>
      <c r="I134" s="32"/>
      <c r="J134" s="33"/>
      <c r="K134" s="19"/>
      <c r="L134" s="20"/>
      <c r="M134" s="34"/>
      <c r="N134" s="35"/>
      <c r="O134" s="35"/>
      <c r="P134" s="19"/>
      <c r="Q134" s="36"/>
      <c r="R134" s="32"/>
      <c r="S134" s="19"/>
      <c r="T134" s="19"/>
      <c r="U134" s="19"/>
      <c r="V134" s="19"/>
      <c r="W134" s="19"/>
      <c r="X134" s="19"/>
      <c r="Y134" s="37"/>
      <c r="Z134" s="20"/>
      <c r="AA134" s="32"/>
      <c r="AB134" s="19"/>
      <c r="AC134" s="19"/>
      <c r="AD134" s="19"/>
      <c r="AE134" s="36"/>
      <c r="AF134" s="32"/>
      <c r="AG134" s="20"/>
    </row>
    <row r="135" spans="7:33" x14ac:dyDescent="0.25">
      <c r="G135" s="16"/>
      <c r="H135" s="16"/>
      <c r="I135" s="38"/>
      <c r="J135" s="39"/>
      <c r="K135" s="19"/>
      <c r="L135" s="20"/>
      <c r="M135" s="34"/>
      <c r="N135" s="35"/>
      <c r="O135" s="35"/>
      <c r="P135" s="19"/>
      <c r="Q135" s="36"/>
      <c r="R135" s="32"/>
      <c r="S135" s="19"/>
      <c r="T135" s="41"/>
      <c r="U135" s="41"/>
      <c r="V135" s="41"/>
      <c r="W135" s="19"/>
      <c r="X135" s="19"/>
      <c r="Y135" s="42"/>
      <c r="Z135" s="43"/>
      <c r="AA135" s="32"/>
      <c r="AB135" s="19"/>
      <c r="AC135" s="19"/>
      <c r="AD135" s="19"/>
      <c r="AE135" s="36"/>
      <c r="AF135" s="44"/>
      <c r="AG135" s="45"/>
    </row>
    <row r="136" spans="7:33" x14ac:dyDescent="0.25">
      <c r="G136" s="13"/>
      <c r="H136" s="13"/>
      <c r="I136" s="32"/>
      <c r="J136" s="33"/>
      <c r="K136" s="19"/>
      <c r="L136" s="20"/>
      <c r="M136" s="34"/>
      <c r="N136" s="35"/>
      <c r="O136" s="35"/>
      <c r="P136" s="19"/>
      <c r="Q136" s="36"/>
      <c r="R136" s="32"/>
      <c r="S136" s="19"/>
      <c r="T136" s="19"/>
      <c r="U136" s="19"/>
      <c r="V136" s="19"/>
      <c r="W136" s="19"/>
      <c r="X136" s="19"/>
      <c r="Y136" s="37"/>
      <c r="Z136" s="20"/>
      <c r="AA136" s="32"/>
      <c r="AB136" s="19"/>
      <c r="AC136" s="19"/>
      <c r="AD136" s="19"/>
      <c r="AE136" s="36"/>
      <c r="AF136" s="32"/>
      <c r="AG136" s="20"/>
    </row>
    <row r="137" spans="7:33" x14ac:dyDescent="0.25">
      <c r="G137" s="16"/>
      <c r="H137" s="16"/>
      <c r="I137" s="38"/>
      <c r="J137" s="39"/>
      <c r="K137" s="19"/>
      <c r="L137" s="20"/>
      <c r="M137" s="34"/>
      <c r="N137" s="35"/>
      <c r="O137" s="35"/>
      <c r="P137" s="19"/>
      <c r="Q137" s="36"/>
      <c r="R137" s="32"/>
      <c r="S137" s="19"/>
      <c r="T137" s="41"/>
      <c r="U137" s="41"/>
      <c r="V137" s="41"/>
      <c r="W137" s="19"/>
      <c r="X137" s="19"/>
      <c r="Y137" s="42"/>
      <c r="Z137" s="43"/>
      <c r="AA137" s="32"/>
      <c r="AB137" s="19"/>
      <c r="AC137" s="19"/>
      <c r="AD137" s="19"/>
      <c r="AE137" s="36"/>
      <c r="AF137" s="44"/>
      <c r="AG137" s="45"/>
    </row>
    <row r="138" spans="7:33" x14ac:dyDescent="0.25">
      <c r="G138" s="13"/>
      <c r="H138" s="13"/>
      <c r="I138" s="32"/>
      <c r="J138" s="33"/>
      <c r="K138" s="19"/>
      <c r="L138" s="20"/>
      <c r="M138" s="34"/>
      <c r="N138" s="35"/>
      <c r="O138" s="35"/>
      <c r="P138" s="19"/>
      <c r="Q138" s="36"/>
      <c r="R138" s="32"/>
      <c r="S138" s="19"/>
      <c r="T138" s="19"/>
      <c r="U138" s="19"/>
      <c r="V138" s="19"/>
      <c r="W138" s="19"/>
      <c r="X138" s="19"/>
      <c r="Y138" s="37"/>
      <c r="Z138" s="20"/>
      <c r="AA138" s="32"/>
      <c r="AB138" s="19"/>
      <c r="AC138" s="19"/>
      <c r="AD138" s="19"/>
      <c r="AE138" s="36"/>
      <c r="AF138" s="32"/>
      <c r="AG138" s="20"/>
    </row>
    <row r="139" spans="7:33" x14ac:dyDescent="0.25">
      <c r="G139" s="16"/>
      <c r="H139" s="16"/>
      <c r="I139" s="38"/>
      <c r="J139" s="39"/>
      <c r="K139" s="19"/>
      <c r="L139" s="20"/>
      <c r="M139" s="34"/>
      <c r="N139" s="35"/>
      <c r="O139" s="35"/>
      <c r="P139" s="19"/>
      <c r="Q139" s="36"/>
      <c r="R139" s="32"/>
      <c r="S139" s="19"/>
      <c r="T139" s="41"/>
      <c r="U139" s="41"/>
      <c r="V139" s="41"/>
      <c r="W139" s="19"/>
      <c r="X139" s="19"/>
      <c r="Y139" s="42"/>
      <c r="Z139" s="43"/>
      <c r="AA139" s="32"/>
      <c r="AB139" s="19"/>
      <c r="AC139" s="19"/>
      <c r="AD139" s="19"/>
      <c r="AE139" s="36"/>
      <c r="AF139" s="44"/>
      <c r="AG139" s="45"/>
    </row>
    <row r="140" spans="7:33" x14ac:dyDescent="0.25">
      <c r="G140" s="13"/>
      <c r="H140" s="13"/>
      <c r="I140" s="32"/>
      <c r="J140" s="33"/>
      <c r="K140" s="19"/>
      <c r="L140" s="20"/>
      <c r="M140" s="34"/>
      <c r="N140" s="35"/>
      <c r="O140" s="35"/>
      <c r="P140" s="19"/>
      <c r="Q140" s="36"/>
      <c r="R140" s="32"/>
      <c r="S140" s="19"/>
      <c r="T140" s="19"/>
      <c r="U140" s="19"/>
      <c r="V140" s="19"/>
      <c r="W140" s="19"/>
      <c r="X140" s="19"/>
      <c r="Y140" s="37"/>
      <c r="Z140" s="20"/>
      <c r="AA140" s="32"/>
      <c r="AB140" s="19"/>
      <c r="AC140" s="19"/>
      <c r="AD140" s="19"/>
      <c r="AE140" s="36"/>
      <c r="AF140" s="32"/>
      <c r="AG140" s="20"/>
    </row>
    <row r="141" spans="7:33" x14ac:dyDescent="0.25">
      <c r="G141" s="16"/>
      <c r="H141" s="16"/>
      <c r="I141" s="38"/>
      <c r="J141" s="39"/>
      <c r="K141" s="19"/>
      <c r="L141" s="20"/>
      <c r="M141" s="34"/>
      <c r="N141" s="35"/>
      <c r="O141" s="35"/>
      <c r="P141" s="19"/>
      <c r="Q141" s="36"/>
      <c r="R141" s="32"/>
      <c r="S141" s="19"/>
      <c r="T141" s="41"/>
      <c r="U141" s="41"/>
      <c r="V141" s="41"/>
      <c r="W141" s="19"/>
      <c r="X141" s="19"/>
      <c r="Y141" s="42"/>
      <c r="Z141" s="43"/>
      <c r="AA141" s="32"/>
      <c r="AB141" s="19"/>
      <c r="AC141" s="19"/>
      <c r="AD141" s="19"/>
      <c r="AE141" s="36"/>
      <c r="AF141" s="44"/>
      <c r="AG141" s="45"/>
    </row>
    <row r="142" spans="7:33" x14ac:dyDescent="0.25">
      <c r="G142" s="13"/>
      <c r="H142" s="13"/>
      <c r="I142" s="32"/>
      <c r="J142" s="33"/>
      <c r="K142" s="19"/>
      <c r="L142" s="20"/>
      <c r="M142" s="34"/>
      <c r="N142" s="35"/>
      <c r="O142" s="35"/>
      <c r="P142" s="19"/>
      <c r="Q142" s="36"/>
      <c r="R142" s="32"/>
      <c r="S142" s="19"/>
      <c r="T142" s="19"/>
      <c r="U142" s="19"/>
      <c r="V142" s="19"/>
      <c r="W142" s="19"/>
      <c r="X142" s="19"/>
      <c r="Y142" s="37"/>
      <c r="Z142" s="20"/>
      <c r="AA142" s="32"/>
      <c r="AB142" s="19"/>
      <c r="AC142" s="19"/>
      <c r="AD142" s="19"/>
      <c r="AE142" s="36"/>
      <c r="AF142" s="32"/>
      <c r="AG142" s="20"/>
    </row>
    <row r="143" spans="7:33" x14ac:dyDescent="0.25">
      <c r="G143" s="16"/>
      <c r="H143" s="16"/>
      <c r="I143" s="38"/>
      <c r="J143" s="39"/>
      <c r="K143" s="19"/>
      <c r="L143" s="20"/>
      <c r="M143" s="34"/>
      <c r="N143" s="35"/>
      <c r="O143" s="35"/>
      <c r="P143" s="19"/>
      <c r="Q143" s="36"/>
      <c r="R143" s="32"/>
      <c r="S143" s="19"/>
      <c r="T143" s="41"/>
      <c r="U143" s="41"/>
      <c r="V143" s="41"/>
      <c r="W143" s="19"/>
      <c r="X143" s="19"/>
      <c r="Y143" s="42"/>
      <c r="Z143" s="43"/>
      <c r="AA143" s="32"/>
      <c r="AB143" s="19"/>
      <c r="AC143" s="19"/>
      <c r="AD143" s="19"/>
      <c r="AE143" s="36"/>
      <c r="AF143" s="44"/>
      <c r="AG143" s="45"/>
    </row>
    <row r="144" spans="7:33" x14ac:dyDescent="0.25">
      <c r="G144" s="13"/>
      <c r="H144" s="13"/>
      <c r="I144" s="32"/>
      <c r="J144" s="33"/>
      <c r="K144" s="19"/>
      <c r="L144" s="20"/>
      <c r="M144" s="34"/>
      <c r="N144" s="35"/>
      <c r="O144" s="35"/>
      <c r="P144" s="19"/>
      <c r="Q144" s="36"/>
      <c r="R144" s="32"/>
      <c r="S144" s="19"/>
      <c r="T144" s="19"/>
      <c r="U144" s="19"/>
      <c r="V144" s="19"/>
      <c r="W144" s="19"/>
      <c r="X144" s="19"/>
      <c r="Y144" s="37"/>
      <c r="Z144" s="20"/>
      <c r="AA144" s="32"/>
      <c r="AB144" s="19"/>
      <c r="AC144" s="19"/>
      <c r="AD144" s="19"/>
      <c r="AE144" s="36"/>
      <c r="AF144" s="32"/>
      <c r="AG144" s="20"/>
    </row>
    <row r="145" spans="7:33" x14ac:dyDescent="0.25">
      <c r="G145" s="16"/>
      <c r="H145" s="16"/>
      <c r="I145" s="38"/>
      <c r="J145" s="39"/>
      <c r="K145" s="19"/>
      <c r="L145" s="20"/>
      <c r="M145" s="34"/>
      <c r="N145" s="35"/>
      <c r="O145" s="35"/>
      <c r="P145" s="19"/>
      <c r="Q145" s="36"/>
      <c r="R145" s="32"/>
      <c r="S145" s="19"/>
      <c r="T145" s="41"/>
      <c r="U145" s="41"/>
      <c r="V145" s="41"/>
      <c r="W145" s="19"/>
      <c r="X145" s="19"/>
      <c r="Y145" s="42"/>
      <c r="Z145" s="43"/>
      <c r="AA145" s="32"/>
      <c r="AB145" s="19"/>
      <c r="AC145" s="19"/>
      <c r="AD145" s="19"/>
      <c r="AE145" s="36"/>
      <c r="AF145" s="44"/>
      <c r="AG145" s="45"/>
    </row>
    <row r="146" spans="7:33" x14ac:dyDescent="0.25">
      <c r="G146" s="13"/>
      <c r="H146" s="13"/>
      <c r="I146" s="32"/>
      <c r="J146" s="33"/>
      <c r="K146" s="19"/>
      <c r="L146" s="20"/>
      <c r="M146" s="34"/>
      <c r="N146" s="35"/>
      <c r="O146" s="35"/>
      <c r="P146" s="19"/>
      <c r="Q146" s="36"/>
      <c r="R146" s="32"/>
      <c r="S146" s="19"/>
      <c r="T146" s="19"/>
      <c r="U146" s="19"/>
      <c r="V146" s="19"/>
      <c r="W146" s="19"/>
      <c r="X146" s="19"/>
      <c r="Y146" s="37"/>
      <c r="Z146" s="20"/>
      <c r="AA146" s="32"/>
      <c r="AB146" s="19"/>
      <c r="AC146" s="19"/>
      <c r="AD146" s="19"/>
      <c r="AE146" s="36"/>
      <c r="AF146" s="32"/>
      <c r="AG146" s="20"/>
    </row>
    <row r="147" spans="7:33" x14ac:dyDescent="0.25">
      <c r="G147" s="16"/>
      <c r="H147" s="16"/>
      <c r="I147" s="38"/>
      <c r="J147" s="39"/>
      <c r="K147" s="19"/>
      <c r="L147" s="20"/>
      <c r="M147" s="34"/>
      <c r="N147" s="35"/>
      <c r="O147" s="35"/>
      <c r="P147" s="19"/>
      <c r="Q147" s="36"/>
      <c r="R147" s="32"/>
      <c r="S147" s="19"/>
      <c r="T147" s="41"/>
      <c r="U147" s="41"/>
      <c r="V147" s="41"/>
      <c r="W147" s="19"/>
      <c r="X147" s="19"/>
      <c r="Y147" s="42"/>
      <c r="Z147" s="43"/>
      <c r="AA147" s="32"/>
      <c r="AB147" s="19"/>
      <c r="AC147" s="19"/>
      <c r="AD147" s="19"/>
      <c r="AE147" s="36"/>
      <c r="AF147" s="44"/>
      <c r="AG147" s="45"/>
    </row>
    <row r="148" spans="7:33" x14ac:dyDescent="0.25">
      <c r="G148" s="13"/>
      <c r="H148" s="13"/>
      <c r="I148" s="32"/>
      <c r="J148" s="33"/>
      <c r="K148" s="19"/>
      <c r="L148" s="20"/>
      <c r="M148" s="34"/>
      <c r="N148" s="35"/>
      <c r="O148" s="35"/>
      <c r="P148" s="19"/>
      <c r="Q148" s="36"/>
      <c r="R148" s="32"/>
      <c r="S148" s="19"/>
      <c r="T148" s="19"/>
      <c r="U148" s="19"/>
      <c r="V148" s="19"/>
      <c r="W148" s="19"/>
      <c r="X148" s="19"/>
      <c r="Y148" s="37"/>
      <c r="Z148" s="20"/>
      <c r="AA148" s="32"/>
      <c r="AB148" s="19"/>
      <c r="AC148" s="19"/>
      <c r="AD148" s="19"/>
      <c r="AE148" s="36"/>
      <c r="AF148" s="32"/>
      <c r="AG148" s="20"/>
    </row>
    <row r="149" spans="7:33" x14ac:dyDescent="0.25">
      <c r="G149" s="16"/>
      <c r="H149" s="16"/>
      <c r="I149" s="38"/>
      <c r="J149" s="39"/>
      <c r="K149" s="19"/>
      <c r="L149" s="20"/>
      <c r="M149" s="34"/>
      <c r="N149" s="35"/>
      <c r="O149" s="35"/>
      <c r="P149" s="19"/>
      <c r="Q149" s="36"/>
      <c r="R149" s="32"/>
      <c r="S149" s="19"/>
      <c r="T149" s="41"/>
      <c r="U149" s="41"/>
      <c r="V149" s="41"/>
      <c r="W149" s="19"/>
      <c r="X149" s="19"/>
      <c r="Y149" s="42"/>
      <c r="Z149" s="43"/>
      <c r="AA149" s="32"/>
      <c r="AB149" s="19"/>
      <c r="AC149" s="19"/>
      <c r="AD149" s="19"/>
      <c r="AE149" s="36"/>
      <c r="AF149" s="44"/>
      <c r="AG149" s="45"/>
    </row>
    <row r="150" spans="7:33" x14ac:dyDescent="0.25">
      <c r="G150" s="13"/>
      <c r="H150" s="13"/>
      <c r="I150" s="32"/>
      <c r="J150" s="33"/>
      <c r="K150" s="19"/>
      <c r="L150" s="20"/>
      <c r="M150" s="34"/>
      <c r="N150" s="35"/>
      <c r="O150" s="35"/>
      <c r="P150" s="19"/>
      <c r="Q150" s="36"/>
      <c r="R150" s="32"/>
      <c r="S150" s="19"/>
      <c r="T150" s="19"/>
      <c r="U150" s="19"/>
      <c r="V150" s="19"/>
      <c r="W150" s="19"/>
      <c r="X150" s="19"/>
      <c r="Y150" s="37"/>
      <c r="Z150" s="20"/>
      <c r="AA150" s="32"/>
      <c r="AB150" s="19"/>
      <c r="AC150" s="19"/>
      <c r="AD150" s="19"/>
      <c r="AE150" s="36"/>
      <c r="AF150" s="32"/>
      <c r="AG150" s="20"/>
    </row>
    <row r="151" spans="7:33" x14ac:dyDescent="0.25">
      <c r="G151" s="16"/>
      <c r="H151" s="16"/>
      <c r="I151" s="38"/>
      <c r="J151" s="39"/>
      <c r="K151" s="19"/>
      <c r="L151" s="20"/>
      <c r="M151" s="34"/>
      <c r="N151" s="35"/>
      <c r="O151" s="35"/>
      <c r="P151" s="19"/>
      <c r="Q151" s="36"/>
      <c r="R151" s="32"/>
      <c r="S151" s="19"/>
      <c r="T151" s="41"/>
      <c r="U151" s="41"/>
      <c r="V151" s="41"/>
      <c r="W151" s="19"/>
      <c r="X151" s="19"/>
      <c r="Y151" s="42"/>
      <c r="Z151" s="43"/>
      <c r="AA151" s="32"/>
      <c r="AB151" s="19"/>
      <c r="AC151" s="19"/>
      <c r="AD151" s="19"/>
      <c r="AE151" s="36"/>
      <c r="AF151" s="44"/>
      <c r="AG151" s="45"/>
    </row>
    <row r="152" spans="7:33" x14ac:dyDescent="0.25">
      <c r="G152" s="13"/>
      <c r="H152" s="13"/>
      <c r="I152" s="32"/>
      <c r="J152" s="33"/>
      <c r="K152" s="19"/>
      <c r="L152" s="20"/>
      <c r="M152" s="34"/>
      <c r="N152" s="35"/>
      <c r="O152" s="35"/>
      <c r="P152" s="19"/>
      <c r="Q152" s="36"/>
      <c r="R152" s="32"/>
      <c r="S152" s="19"/>
      <c r="T152" s="19"/>
      <c r="U152" s="19"/>
      <c r="V152" s="19"/>
      <c r="W152" s="19"/>
      <c r="X152" s="19"/>
      <c r="Y152" s="37"/>
      <c r="Z152" s="20"/>
      <c r="AA152" s="32"/>
      <c r="AB152" s="19"/>
      <c r="AC152" s="19"/>
      <c r="AD152" s="19"/>
      <c r="AE152" s="36"/>
      <c r="AF152" s="32"/>
      <c r="AG152" s="20"/>
    </row>
    <row r="153" spans="7:33" x14ac:dyDescent="0.25">
      <c r="G153" s="16"/>
      <c r="H153" s="16"/>
      <c r="I153" s="38"/>
      <c r="J153" s="39"/>
      <c r="K153" s="19"/>
      <c r="L153" s="20"/>
      <c r="M153" s="34"/>
      <c r="N153" s="35"/>
      <c r="O153" s="35"/>
      <c r="P153" s="19"/>
      <c r="Q153" s="36"/>
      <c r="R153" s="32"/>
      <c r="S153" s="19"/>
      <c r="T153" s="41"/>
      <c r="U153" s="41"/>
      <c r="V153" s="41"/>
      <c r="W153" s="19"/>
      <c r="X153" s="19"/>
      <c r="Y153" s="42"/>
      <c r="Z153" s="43"/>
      <c r="AA153" s="32"/>
      <c r="AB153" s="19"/>
      <c r="AC153" s="19"/>
      <c r="AD153" s="19"/>
      <c r="AE153" s="36"/>
      <c r="AF153" s="44"/>
      <c r="AG153" s="45"/>
    </row>
    <row r="154" spans="7:33" x14ac:dyDescent="0.25">
      <c r="G154" s="13"/>
      <c r="H154" s="13"/>
      <c r="I154" s="32"/>
      <c r="J154" s="33"/>
      <c r="K154" s="19"/>
      <c r="L154" s="20"/>
      <c r="M154" s="34"/>
      <c r="N154" s="35"/>
      <c r="O154" s="35"/>
      <c r="P154" s="19"/>
      <c r="Q154" s="36"/>
      <c r="R154" s="32"/>
      <c r="S154" s="19"/>
      <c r="T154" s="19"/>
      <c r="U154" s="19"/>
      <c r="V154" s="19"/>
      <c r="W154" s="19"/>
      <c r="X154" s="19"/>
      <c r="Y154" s="37"/>
      <c r="Z154" s="20"/>
      <c r="AA154" s="32"/>
      <c r="AB154" s="19"/>
      <c r="AC154" s="19"/>
      <c r="AD154" s="19"/>
      <c r="AE154" s="36"/>
      <c r="AF154" s="32"/>
      <c r="AG154" s="20"/>
    </row>
    <row r="155" spans="7:33" x14ac:dyDescent="0.25">
      <c r="G155" s="16"/>
      <c r="H155" s="16"/>
      <c r="I155" s="38"/>
      <c r="J155" s="39"/>
      <c r="K155" s="19"/>
      <c r="L155" s="20"/>
      <c r="M155" s="34"/>
      <c r="N155" s="35"/>
      <c r="O155" s="35"/>
      <c r="P155" s="19"/>
      <c r="Q155" s="36"/>
      <c r="R155" s="32"/>
      <c r="S155" s="19"/>
      <c r="T155" s="41"/>
      <c r="U155" s="41"/>
      <c r="V155" s="41"/>
      <c r="W155" s="19"/>
      <c r="X155" s="19"/>
      <c r="Y155" s="42"/>
      <c r="Z155" s="43"/>
      <c r="AA155" s="32"/>
      <c r="AB155" s="19"/>
      <c r="AC155" s="19"/>
      <c r="AD155" s="19"/>
      <c r="AE155" s="36"/>
      <c r="AF155" s="44"/>
      <c r="AG155" s="45"/>
    </row>
    <row r="156" spans="7:33" x14ac:dyDescent="0.25">
      <c r="G156" s="13"/>
      <c r="H156" s="13"/>
      <c r="I156" s="32"/>
      <c r="J156" s="33"/>
      <c r="K156" s="19"/>
      <c r="L156" s="20"/>
      <c r="M156" s="34"/>
      <c r="N156" s="35"/>
      <c r="O156" s="35"/>
      <c r="P156" s="19"/>
      <c r="Q156" s="36"/>
      <c r="R156" s="32"/>
      <c r="S156" s="19"/>
      <c r="T156" s="19"/>
      <c r="U156" s="19"/>
      <c r="V156" s="19"/>
      <c r="W156" s="19"/>
      <c r="X156" s="19"/>
      <c r="Y156" s="37"/>
      <c r="Z156" s="20"/>
      <c r="AA156" s="32"/>
      <c r="AB156" s="19"/>
      <c r="AC156" s="19"/>
      <c r="AD156" s="19"/>
      <c r="AE156" s="36"/>
      <c r="AF156" s="32"/>
      <c r="AG156" s="20"/>
    </row>
    <row r="157" spans="7:33" x14ac:dyDescent="0.25">
      <c r="G157" s="16"/>
      <c r="H157" s="16"/>
      <c r="I157" s="38"/>
      <c r="J157" s="39"/>
      <c r="K157" s="19"/>
      <c r="L157" s="20"/>
      <c r="M157" s="34"/>
      <c r="N157" s="35"/>
      <c r="O157" s="35"/>
      <c r="P157" s="19"/>
      <c r="Q157" s="36"/>
      <c r="R157" s="32"/>
      <c r="S157" s="19"/>
      <c r="T157" s="41"/>
      <c r="U157" s="41"/>
      <c r="V157" s="41"/>
      <c r="W157" s="19"/>
      <c r="X157" s="19"/>
      <c r="Y157" s="42"/>
      <c r="Z157" s="43"/>
      <c r="AA157" s="32"/>
      <c r="AB157" s="19"/>
      <c r="AC157" s="19"/>
      <c r="AD157" s="19"/>
      <c r="AE157" s="36"/>
      <c r="AF157" s="44"/>
      <c r="AG157" s="45"/>
    </row>
    <row r="158" spans="7:33" x14ac:dyDescent="0.25">
      <c r="G158" s="13"/>
      <c r="H158" s="13"/>
      <c r="I158" s="32"/>
      <c r="J158" s="33"/>
      <c r="K158" s="19"/>
      <c r="L158" s="20"/>
      <c r="M158" s="34"/>
      <c r="N158" s="35"/>
      <c r="O158" s="35"/>
      <c r="P158" s="19"/>
      <c r="Q158" s="36"/>
      <c r="R158" s="32"/>
      <c r="S158" s="19"/>
      <c r="T158" s="19"/>
      <c r="U158" s="19"/>
      <c r="V158" s="19"/>
      <c r="W158" s="19"/>
      <c r="X158" s="19"/>
      <c r="Y158" s="37"/>
      <c r="Z158" s="20"/>
      <c r="AA158" s="32"/>
      <c r="AB158" s="19"/>
      <c r="AC158" s="19"/>
      <c r="AD158" s="19"/>
      <c r="AE158" s="36"/>
      <c r="AF158" s="32"/>
      <c r="AG158" s="20"/>
    </row>
    <row r="159" spans="7:33" x14ac:dyDescent="0.25">
      <c r="G159" s="16"/>
      <c r="H159" s="16"/>
      <c r="I159" s="38"/>
      <c r="J159" s="39"/>
      <c r="K159" s="19"/>
      <c r="L159" s="20"/>
      <c r="M159" s="34"/>
      <c r="N159" s="35"/>
      <c r="O159" s="35"/>
      <c r="P159" s="19"/>
      <c r="Q159" s="36"/>
      <c r="R159" s="32"/>
      <c r="S159" s="19"/>
      <c r="T159" s="41"/>
      <c r="U159" s="41"/>
      <c r="V159" s="41"/>
      <c r="W159" s="19"/>
      <c r="X159" s="19"/>
      <c r="Y159" s="42"/>
      <c r="Z159" s="43"/>
      <c r="AA159" s="32"/>
      <c r="AB159" s="19"/>
      <c r="AC159" s="19"/>
      <c r="AD159" s="19"/>
      <c r="AE159" s="36"/>
      <c r="AF159" s="44"/>
      <c r="AG159" s="45"/>
    </row>
    <row r="160" spans="7:33" x14ac:dyDescent="0.25">
      <c r="G160" s="13"/>
      <c r="H160" s="13"/>
      <c r="I160" s="32"/>
      <c r="J160" s="33"/>
      <c r="K160" s="19"/>
      <c r="L160" s="20"/>
      <c r="M160" s="34"/>
      <c r="N160" s="35"/>
      <c r="O160" s="35"/>
      <c r="P160" s="19"/>
      <c r="Q160" s="36"/>
      <c r="R160" s="32"/>
      <c r="S160" s="19"/>
      <c r="T160" s="19"/>
      <c r="U160" s="19"/>
      <c r="V160" s="19"/>
      <c r="W160" s="19"/>
      <c r="X160" s="19"/>
      <c r="Y160" s="37"/>
      <c r="Z160" s="20"/>
      <c r="AA160" s="32"/>
      <c r="AB160" s="19"/>
      <c r="AC160" s="19"/>
      <c r="AD160" s="19"/>
      <c r="AE160" s="36"/>
      <c r="AF160" s="32"/>
      <c r="AG160" s="20"/>
    </row>
    <row r="161" spans="7:33" x14ac:dyDescent="0.25">
      <c r="G161" s="16"/>
      <c r="H161" s="16"/>
      <c r="I161" s="38"/>
      <c r="J161" s="39"/>
      <c r="K161" s="19"/>
      <c r="L161" s="20"/>
      <c r="M161" s="34"/>
      <c r="N161" s="35"/>
      <c r="O161" s="35"/>
      <c r="P161" s="19"/>
      <c r="Q161" s="36"/>
      <c r="R161" s="32"/>
      <c r="S161" s="19"/>
      <c r="T161" s="41"/>
      <c r="U161" s="41"/>
      <c r="V161" s="41"/>
      <c r="W161" s="19"/>
      <c r="X161" s="19"/>
      <c r="Y161" s="42"/>
      <c r="Z161" s="43"/>
      <c r="AA161" s="32"/>
      <c r="AB161" s="19"/>
      <c r="AC161" s="19"/>
      <c r="AD161" s="19"/>
      <c r="AE161" s="36"/>
      <c r="AF161" s="44"/>
      <c r="AG161" s="45"/>
    </row>
    <row r="162" spans="7:33" x14ac:dyDescent="0.25">
      <c r="G162" s="13"/>
      <c r="H162" s="13"/>
      <c r="I162" s="32"/>
      <c r="J162" s="33"/>
      <c r="K162" s="19"/>
      <c r="L162" s="20"/>
      <c r="M162" s="34"/>
      <c r="N162" s="35"/>
      <c r="O162" s="35"/>
      <c r="P162" s="19"/>
      <c r="Q162" s="36"/>
      <c r="R162" s="32"/>
      <c r="S162" s="19"/>
      <c r="T162" s="19"/>
      <c r="U162" s="19"/>
      <c r="V162" s="19"/>
      <c r="W162" s="19"/>
      <c r="X162" s="19"/>
      <c r="Y162" s="37"/>
      <c r="Z162" s="20"/>
      <c r="AA162" s="32"/>
      <c r="AB162" s="19"/>
      <c r="AC162" s="19"/>
      <c r="AD162" s="19"/>
      <c r="AE162" s="36"/>
      <c r="AF162" s="32"/>
      <c r="AG162" s="20"/>
    </row>
    <row r="163" spans="7:33" x14ac:dyDescent="0.25">
      <c r="G163" s="16"/>
      <c r="H163" s="16"/>
      <c r="I163" s="38"/>
      <c r="J163" s="39"/>
      <c r="K163" s="19"/>
      <c r="L163" s="20"/>
      <c r="M163" s="34"/>
      <c r="N163" s="35"/>
      <c r="O163" s="35"/>
      <c r="P163" s="19"/>
      <c r="Q163" s="36"/>
      <c r="R163" s="32"/>
      <c r="S163" s="19"/>
      <c r="T163" s="41"/>
      <c r="U163" s="41"/>
      <c r="V163" s="41"/>
      <c r="W163" s="19"/>
      <c r="X163" s="19"/>
      <c r="Y163" s="42"/>
      <c r="Z163" s="43"/>
      <c r="AA163" s="32"/>
      <c r="AB163" s="19"/>
      <c r="AC163" s="19"/>
      <c r="AD163" s="19"/>
      <c r="AE163" s="36"/>
      <c r="AF163" s="44"/>
      <c r="AG163" s="45"/>
    </row>
    <row r="164" spans="7:33" x14ac:dyDescent="0.25">
      <c r="G164" s="13"/>
      <c r="H164" s="13"/>
      <c r="I164" s="32"/>
      <c r="J164" s="33"/>
      <c r="K164" s="19"/>
      <c r="L164" s="20"/>
      <c r="M164" s="34"/>
      <c r="N164" s="35"/>
      <c r="O164" s="35"/>
      <c r="P164" s="19"/>
      <c r="Q164" s="36"/>
      <c r="R164" s="32"/>
      <c r="S164" s="19"/>
      <c r="T164" s="19"/>
      <c r="U164" s="19"/>
      <c r="V164" s="19"/>
      <c r="W164" s="19"/>
      <c r="X164" s="19"/>
      <c r="Y164" s="37"/>
      <c r="Z164" s="20"/>
      <c r="AA164" s="32"/>
      <c r="AB164" s="19"/>
      <c r="AC164" s="19"/>
      <c r="AD164" s="19"/>
      <c r="AE164" s="36"/>
      <c r="AF164" s="32"/>
      <c r="AG164" s="20"/>
    </row>
    <row r="165" spans="7:33" x14ac:dyDescent="0.25">
      <c r="G165" s="16"/>
      <c r="H165" s="16"/>
      <c r="I165" s="38"/>
      <c r="J165" s="39"/>
      <c r="K165" s="19"/>
      <c r="L165" s="20"/>
      <c r="M165" s="34"/>
      <c r="N165" s="35"/>
      <c r="O165" s="35"/>
      <c r="P165" s="19"/>
      <c r="Q165" s="36"/>
      <c r="R165" s="32"/>
      <c r="S165" s="19"/>
      <c r="T165" s="41"/>
      <c r="U165" s="41"/>
      <c r="V165" s="41"/>
      <c r="W165" s="19"/>
      <c r="X165" s="19"/>
      <c r="Y165" s="42"/>
      <c r="Z165" s="43"/>
      <c r="AA165" s="32"/>
      <c r="AB165" s="19"/>
      <c r="AC165" s="19"/>
      <c r="AD165" s="19"/>
      <c r="AE165" s="36"/>
      <c r="AF165" s="44"/>
      <c r="AG165" s="45"/>
    </row>
    <row r="166" spans="7:33" x14ac:dyDescent="0.25">
      <c r="G166" s="13"/>
      <c r="H166" s="13"/>
      <c r="I166" s="51"/>
      <c r="J166" s="53"/>
      <c r="K166" s="19"/>
      <c r="L166" s="20"/>
      <c r="M166" s="34"/>
      <c r="N166" s="35"/>
      <c r="O166" s="35"/>
      <c r="P166" s="19"/>
      <c r="Q166" s="36"/>
      <c r="R166" s="32"/>
      <c r="S166" s="19"/>
      <c r="T166" s="19"/>
      <c r="U166" s="19"/>
      <c r="V166" s="19"/>
      <c r="W166" s="19"/>
      <c r="X166" s="19"/>
      <c r="Y166" s="37"/>
      <c r="Z166" s="20"/>
      <c r="AA166" s="32"/>
      <c r="AB166" s="19"/>
      <c r="AC166" s="19"/>
      <c r="AD166" s="19"/>
      <c r="AE166" s="36"/>
      <c r="AF166" s="32"/>
      <c r="AG166" s="20"/>
    </row>
  </sheetData>
  <sheetProtection insertColumns="0" insertRows="0" deleteColumns="0" deleteRows="0" sort="0" autoFilter="0"/>
  <mergeCells count="6">
    <mergeCell ref="AF7:AG7"/>
    <mergeCell ref="G7:J7"/>
    <mergeCell ref="K7:L7"/>
    <mergeCell ref="M7:Q7"/>
    <mergeCell ref="R7:Z7"/>
    <mergeCell ref="AA7:AE7"/>
  </mergeCells>
  <phoneticPr fontId="5" type="noConversion"/>
  <conditionalFormatting sqref="K9:L166">
    <cfRule type="expression" dxfId="16" priority="37" stopIfTrue="1">
      <formula>(IF(ISBLANK(K9),"",(K9&lt;TODAY()-365)))</formula>
    </cfRule>
  </conditionalFormatting>
  <conditionalFormatting sqref="N9:Q166 AG9:AG166">
    <cfRule type="expression" dxfId="15" priority="1" stopIfTrue="1">
      <formula>_xlfn.IFS(ISBLANK($M9),"false",$M9="No","true")</formula>
    </cfRule>
  </conditionalFormatting>
  <conditionalFormatting sqref="P9:P166">
    <cfRule type="expression" dxfId="14" priority="34" stopIfTrue="1">
      <formula>(IF(ISBLANK(P9),"",(P9&lt;TODAY())))</formula>
    </cfRule>
    <cfRule type="expression" dxfId="13" priority="38">
      <formula>(IF(ISBLANK(P9),"",(P9&lt;TODAY()+60)))</formula>
    </cfRule>
  </conditionalFormatting>
  <conditionalFormatting sqref="R9:R166 T9:W166 Z9:Z166">
    <cfRule type="expression" dxfId="12" priority="39">
      <formula>(IF(ISBLANK(R9),"",(R9&lt;TODAY()-670)))</formula>
    </cfRule>
  </conditionalFormatting>
  <conditionalFormatting sqref="S9:S166 X9:Y166">
    <cfRule type="expression" dxfId="10" priority="40">
      <formula>(IF(ISBLANK(S9),"",(S9&lt;TODAY()-305)))</formula>
    </cfRule>
  </conditionalFormatting>
  <conditionalFormatting sqref="T9:W166 R9:R166 Z9:Z166">
    <cfRule type="expression" dxfId="7" priority="36" stopIfTrue="1">
      <formula>(IF(ISBLANK(R9),"",(R9&lt;TODAY()-730)))</formula>
    </cfRule>
  </conditionalFormatting>
  <conditionalFormatting sqref="X9:Y166 S9:S166">
    <cfRule type="expression" dxfId="2" priority="35" stopIfTrue="1">
      <formula>(IF(ISBLANK(S9),"",(S9&lt;TODAY()-365)))</formula>
    </cfRule>
  </conditionalFormatting>
  <conditionalFormatting sqref="Y9:Y166">
    <cfRule type="expression" dxfId="1" priority="32" stopIfTrue="1">
      <formula>")=IF(ISBLANK($J9),""false"",NOT(OR(COUNTIF($J9,""*""&amp;Sheet3!$e$3:$e$59&amp;""*""))))"</formula>
    </cfRule>
  </conditionalFormatting>
  <dataValidations count="3">
    <dataValidation type="list" allowBlank="1" showInputMessage="1" showErrorMessage="1" sqref="M9:M166" xr:uid="{32F39537-F1DA-4E30-A2EA-AD7F6ACB48C9}">
      <formula1>"Yes,No"</formula1>
    </dataValidation>
    <dataValidation type="list" showInputMessage="1" showErrorMessage="1" sqref="Q9:Q166" xr:uid="{AB73DA85-AC3C-4A51-A4E6-0F79932C3BD8}">
      <formula1>"Yes, No"</formula1>
    </dataValidation>
    <dataValidation allowBlank="1" showInputMessage="1" sqref="J9:J166" xr:uid="{9FE54466-5F24-440A-AFEB-6AA0EB64AC39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ADBED92A-030A-4D78-BB21-C59C6BE9B811}">
            <xm:f>OR(IF(ISBLANK($J9),"false",NOT(OR(COUNTIF($J9,"*"&amp;Sheet3!$C$3:$C$59&amp;"*")))),(COUNTIF($J9,"*"&amp;Sheet3!$G$3:$G$59&amp;"*")))</xm:f>
            <x14:dxf>
              <fill>
                <patternFill>
                  <bgColor theme="1" tint="0.499984740745262"/>
                </patternFill>
              </fill>
            </x14:dxf>
          </x14:cfRule>
          <xm:sqref>R9:R166</xm:sqref>
        </x14:conditionalFormatting>
        <x14:conditionalFormatting xmlns:xm="http://schemas.microsoft.com/office/excel/2006/main">
          <x14:cfRule type="expression" priority="3" stopIfTrue="1" id="{2BE0EE61-89EC-4FFA-8BEF-430F787B46A5}">
            <xm:f>OR(IF(ISBLANK($J9),"false",NOT(OR(COUNTIF($J9,"*"&amp;Sheet3!$D$3:$D$59&amp;"*")))),(COUNTIF($J9,"*"&amp;Sheet3!$G$3:$G$59&amp;"*")))</xm:f>
            <x14:dxf>
              <fill>
                <patternFill>
                  <bgColor theme="1" tint="0.499984740745262"/>
                </patternFill>
              </fill>
            </x14:dxf>
          </x14:cfRule>
          <xm:sqref>S9:S166</xm:sqref>
        </x14:conditionalFormatting>
        <x14:conditionalFormatting xmlns:xm="http://schemas.microsoft.com/office/excel/2006/main">
          <x14:cfRule type="expression" priority="22" stopIfTrue="1" id="{98772C47-9E50-4509-87D6-66C4BECBC685}">
            <xm:f>IF(ISBLANK($J9),"false",NOT(OR(COUNTIF($J9,"*"&amp;Sheet3!$H$3:$H$59&amp;"*"))))</xm:f>
            <x14:dxf>
              <fill>
                <patternFill>
                  <bgColor theme="1" tint="0.499984740745262"/>
                </patternFill>
              </fill>
            </x14:dxf>
          </x14:cfRule>
          <xm:sqref>T9:T166</xm:sqref>
        </x14:conditionalFormatting>
        <x14:conditionalFormatting xmlns:xm="http://schemas.microsoft.com/office/excel/2006/main">
          <x14:cfRule type="expression" priority="24" stopIfTrue="1" id="{6C784D31-AF23-4611-8628-7AD7099313FE}">
            <xm:f>IF(ISBLANK($J9),"false",NOT(OR(COUNTIF($J9,"*"&amp;Sheet3!$M$3:$M$59&amp;"*"))))</xm:f>
            <x14:dxf>
              <fill>
                <patternFill>
                  <bgColor theme="1" tint="0.499984740745262"/>
                </patternFill>
              </fill>
            </x14:dxf>
          </x14:cfRule>
          <xm:sqref>U9:U166</xm:sqref>
        </x14:conditionalFormatting>
        <x14:conditionalFormatting xmlns:xm="http://schemas.microsoft.com/office/excel/2006/main">
          <x14:cfRule type="expression" priority="25" stopIfTrue="1" id="{D36FF42F-7370-4EEC-84EA-5648862BD5BE}">
            <xm:f>IF(ISBLANK($J9),"false",NOT(OR(COUNTIF($J9,"*"&amp;Sheet3!$K$3:$K$59&amp;"*"))))</xm:f>
            <x14:dxf>
              <fill>
                <patternFill>
                  <bgColor theme="1" tint="0.499984740745262"/>
                </patternFill>
              </fill>
            </x14:dxf>
          </x14:cfRule>
          <xm:sqref>V9:V166</xm:sqref>
        </x14:conditionalFormatting>
        <x14:conditionalFormatting xmlns:xm="http://schemas.microsoft.com/office/excel/2006/main">
          <x14:cfRule type="expression" priority="28" stopIfTrue="1" id="{B9EA3788-9397-4813-A701-ED1685A47DC6}">
            <xm:f>IF(ISBLANK($J9),"false",NOT(OR(COUNTIF($J9,"*"&amp;Sheet3!$G$3:$G$59&amp;"*"))))</xm:f>
            <x14:dxf>
              <fill>
                <patternFill>
                  <bgColor theme="1" tint="0.499984740745262"/>
                </patternFill>
              </fill>
            </x14:dxf>
          </x14:cfRule>
          <xm:sqref>W9:W166</xm:sqref>
        </x14:conditionalFormatting>
        <x14:conditionalFormatting xmlns:xm="http://schemas.microsoft.com/office/excel/2006/main">
          <x14:cfRule type="expression" priority="29" stopIfTrue="1" id="{508B9336-CFED-4D33-B158-7B56366E6A70}">
            <xm:f>IF(ISBLANK($J9),"false",NOT(OR(COUNTIF($J9,"*"&amp;Sheet3!$F$3:$F$59&amp;"*"))))</xm:f>
            <x14:dxf>
              <fill>
                <patternFill>
                  <bgColor theme="1" tint="0.499984740745262"/>
                </patternFill>
              </fill>
            </x14:dxf>
          </x14:cfRule>
          <xm:sqref>X9:X166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4FC5DCEE-F9F4-4833-B4B2-715D3CD88830}">
          <x14:formula1>
            <xm:f>Sheet3!$Q$3:$Q$10</xm:f>
          </x14:formula1>
          <xm:sqref>O9:O166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CCFD-0376-41C3-B841-CE313570AA16}">
  <sheetPr codeName="Sheet4">
    <tabColor theme="7" tint="-0.249977111117893"/>
  </sheetPr>
  <dimension ref="C1:F64"/>
  <sheetViews>
    <sheetView workbookViewId="0">
      <selection activeCell="I7" sqref="I7"/>
    </sheetView>
  </sheetViews>
  <sheetFormatPr defaultRowHeight="15" x14ac:dyDescent="0.25"/>
  <cols>
    <col min="3" max="3" width="55.85546875" style="3" customWidth="1"/>
    <col min="4" max="4" width="15.28515625" customWidth="1"/>
    <col min="5" max="5" width="13.5703125" customWidth="1"/>
    <col min="6" max="6" width="55.5703125" customWidth="1"/>
  </cols>
  <sheetData>
    <row r="1" spans="3:6" ht="15.75" thickBot="1" x14ac:dyDescent="0.3">
      <c r="E1" s="86" t="s">
        <v>32</v>
      </c>
      <c r="F1" s="87"/>
    </row>
    <row r="2" spans="3:6" ht="15.75" thickBot="1" x14ac:dyDescent="0.3">
      <c r="E2" s="10"/>
      <c r="F2" s="3" t="s">
        <v>33</v>
      </c>
    </row>
    <row r="3" spans="3:6" ht="15.75" thickBot="1" x14ac:dyDescent="0.3">
      <c r="E3" s="11"/>
      <c r="F3" s="3" t="s">
        <v>34</v>
      </c>
    </row>
    <row r="4" spans="3:6" ht="15.75" thickBot="1" x14ac:dyDescent="0.3">
      <c r="E4" s="12"/>
      <c r="F4" s="3" t="s">
        <v>35</v>
      </c>
    </row>
    <row r="7" spans="3:6" x14ac:dyDescent="0.25">
      <c r="F7" s="73" t="s">
        <v>108</v>
      </c>
    </row>
    <row r="8" spans="3:6" ht="15.75" x14ac:dyDescent="0.25">
      <c r="F8" s="70" t="s">
        <v>52</v>
      </c>
    </row>
    <row r="9" spans="3:6" ht="15.75" x14ac:dyDescent="0.25">
      <c r="F9" s="71" t="s">
        <v>53</v>
      </c>
    </row>
    <row r="10" spans="3:6" ht="15.75" x14ac:dyDescent="0.25">
      <c r="F10" s="70" t="s">
        <v>54</v>
      </c>
    </row>
    <row r="11" spans="3:6" ht="15.75" x14ac:dyDescent="0.25">
      <c r="F11" s="71" t="s">
        <v>55</v>
      </c>
    </row>
    <row r="12" spans="3:6" ht="15.75" x14ac:dyDescent="0.25">
      <c r="C12"/>
      <c r="F12" s="70" t="s">
        <v>56</v>
      </c>
    </row>
    <row r="13" spans="3:6" ht="15.75" x14ac:dyDescent="0.25">
      <c r="F13" s="71" t="s">
        <v>52</v>
      </c>
    </row>
    <row r="14" spans="3:6" ht="15.75" x14ac:dyDescent="0.25">
      <c r="C14"/>
      <c r="F14" s="70" t="s">
        <v>57</v>
      </c>
    </row>
    <row r="15" spans="3:6" ht="15.75" x14ac:dyDescent="0.25">
      <c r="F15" s="71" t="s">
        <v>58</v>
      </c>
    </row>
    <row r="16" spans="3:6" ht="15.75" x14ac:dyDescent="0.25">
      <c r="F16" s="70" t="s">
        <v>59</v>
      </c>
    </row>
    <row r="17" spans="6:6" ht="15.75" x14ac:dyDescent="0.25">
      <c r="F17" s="71" t="s">
        <v>60</v>
      </c>
    </row>
    <row r="18" spans="6:6" ht="15.75" x14ac:dyDescent="0.25">
      <c r="F18" s="70" t="s">
        <v>61</v>
      </c>
    </row>
    <row r="19" spans="6:6" ht="15.75" x14ac:dyDescent="0.25">
      <c r="F19" s="71" t="s">
        <v>62</v>
      </c>
    </row>
    <row r="20" spans="6:6" ht="15.75" x14ac:dyDescent="0.25">
      <c r="F20" s="70" t="s">
        <v>63</v>
      </c>
    </row>
    <row r="21" spans="6:6" ht="15.75" x14ac:dyDescent="0.25">
      <c r="F21" s="71" t="s">
        <v>64</v>
      </c>
    </row>
    <row r="22" spans="6:6" ht="15.75" x14ac:dyDescent="0.25">
      <c r="F22" s="70" t="s">
        <v>65</v>
      </c>
    </row>
    <row r="23" spans="6:6" ht="15.75" x14ac:dyDescent="0.25">
      <c r="F23" s="71" t="s">
        <v>66</v>
      </c>
    </row>
    <row r="24" spans="6:6" ht="15.75" x14ac:dyDescent="0.25">
      <c r="F24" s="70" t="s">
        <v>67</v>
      </c>
    </row>
    <row r="25" spans="6:6" ht="15.75" x14ac:dyDescent="0.25">
      <c r="F25" s="71" t="s">
        <v>68</v>
      </c>
    </row>
    <row r="26" spans="6:6" ht="15.75" x14ac:dyDescent="0.25">
      <c r="F26" s="70" t="s">
        <v>69</v>
      </c>
    </row>
    <row r="27" spans="6:6" ht="15.75" x14ac:dyDescent="0.25">
      <c r="F27" s="71" t="s">
        <v>70</v>
      </c>
    </row>
    <row r="28" spans="6:6" ht="15.75" x14ac:dyDescent="0.25">
      <c r="F28" s="70" t="s">
        <v>71</v>
      </c>
    </row>
    <row r="29" spans="6:6" ht="15.75" x14ac:dyDescent="0.25">
      <c r="F29" s="71" t="s">
        <v>72</v>
      </c>
    </row>
    <row r="30" spans="6:6" ht="15.75" x14ac:dyDescent="0.25">
      <c r="F30" s="70" t="s">
        <v>73</v>
      </c>
    </row>
    <row r="31" spans="6:6" ht="15.75" x14ac:dyDescent="0.25">
      <c r="F31" s="71" t="s">
        <v>74</v>
      </c>
    </row>
    <row r="32" spans="6:6" ht="15.75" x14ac:dyDescent="0.25">
      <c r="F32" s="70" t="s">
        <v>75</v>
      </c>
    </row>
    <row r="33" spans="6:6" ht="15.75" x14ac:dyDescent="0.25">
      <c r="F33" s="71" t="s">
        <v>76</v>
      </c>
    </row>
    <row r="34" spans="6:6" ht="15.75" x14ac:dyDescent="0.25">
      <c r="F34" s="70" t="s">
        <v>77</v>
      </c>
    </row>
    <row r="35" spans="6:6" ht="15.75" x14ac:dyDescent="0.25">
      <c r="F35" s="71" t="s">
        <v>78</v>
      </c>
    </row>
    <row r="36" spans="6:6" ht="15.75" x14ac:dyDescent="0.25">
      <c r="F36" s="70" t="s">
        <v>79</v>
      </c>
    </row>
    <row r="37" spans="6:6" ht="15.75" x14ac:dyDescent="0.25">
      <c r="F37" s="71" t="s">
        <v>80</v>
      </c>
    </row>
    <row r="38" spans="6:6" ht="15.75" x14ac:dyDescent="0.25">
      <c r="F38" s="70" t="s">
        <v>81</v>
      </c>
    </row>
    <row r="39" spans="6:6" ht="15.75" x14ac:dyDescent="0.25">
      <c r="F39" s="71" t="s">
        <v>82</v>
      </c>
    </row>
    <row r="40" spans="6:6" ht="15.75" x14ac:dyDescent="0.25">
      <c r="F40" s="70" t="s">
        <v>83</v>
      </c>
    </row>
    <row r="41" spans="6:6" ht="15.75" x14ac:dyDescent="0.25">
      <c r="F41" s="71" t="s">
        <v>84</v>
      </c>
    </row>
    <row r="42" spans="6:6" ht="15.75" x14ac:dyDescent="0.25">
      <c r="F42" s="70" t="s">
        <v>85</v>
      </c>
    </row>
    <row r="43" spans="6:6" ht="15.75" x14ac:dyDescent="0.25">
      <c r="F43" s="72" t="s">
        <v>86</v>
      </c>
    </row>
    <row r="44" spans="6:6" ht="15.75" x14ac:dyDescent="0.25">
      <c r="F44" s="70" t="s">
        <v>87</v>
      </c>
    </row>
    <row r="45" spans="6:6" ht="15.75" x14ac:dyDescent="0.25">
      <c r="F45" s="71" t="s">
        <v>88</v>
      </c>
    </row>
    <row r="46" spans="6:6" ht="15.75" x14ac:dyDescent="0.25">
      <c r="F46" s="70" t="s">
        <v>89</v>
      </c>
    </row>
    <row r="47" spans="6:6" ht="15.75" x14ac:dyDescent="0.25">
      <c r="F47" s="71" t="s">
        <v>90</v>
      </c>
    </row>
    <row r="48" spans="6:6" ht="15.75" x14ac:dyDescent="0.25">
      <c r="F48" s="70" t="s">
        <v>91</v>
      </c>
    </row>
    <row r="49" spans="6:6" ht="15.75" x14ac:dyDescent="0.25">
      <c r="F49" s="71" t="s">
        <v>92</v>
      </c>
    </row>
    <row r="50" spans="6:6" ht="15.75" x14ac:dyDescent="0.25">
      <c r="F50" s="70" t="s">
        <v>93</v>
      </c>
    </row>
    <row r="51" spans="6:6" ht="15.75" x14ac:dyDescent="0.25">
      <c r="F51" s="71" t="s">
        <v>94</v>
      </c>
    </row>
    <row r="52" spans="6:6" ht="15.75" x14ac:dyDescent="0.25">
      <c r="F52" s="70" t="s">
        <v>95</v>
      </c>
    </row>
    <row r="53" spans="6:6" ht="15.75" x14ac:dyDescent="0.25">
      <c r="F53" s="71" t="s">
        <v>96</v>
      </c>
    </row>
    <row r="54" spans="6:6" ht="15.75" x14ac:dyDescent="0.25">
      <c r="F54" s="70" t="s">
        <v>97</v>
      </c>
    </row>
    <row r="55" spans="6:6" ht="15.75" x14ac:dyDescent="0.25">
      <c r="F55" s="71" t="s">
        <v>98</v>
      </c>
    </row>
    <row r="56" spans="6:6" ht="15.75" x14ac:dyDescent="0.25">
      <c r="F56" s="70" t="s">
        <v>99</v>
      </c>
    </row>
    <row r="57" spans="6:6" ht="15.75" x14ac:dyDescent="0.25">
      <c r="F57" s="71" t="s">
        <v>100</v>
      </c>
    </row>
    <row r="58" spans="6:6" ht="15.75" x14ac:dyDescent="0.25">
      <c r="F58" s="70" t="s">
        <v>101</v>
      </c>
    </row>
    <row r="59" spans="6:6" ht="15.75" x14ac:dyDescent="0.25">
      <c r="F59" s="71" t="s">
        <v>102</v>
      </c>
    </row>
    <row r="60" spans="6:6" ht="15.75" x14ac:dyDescent="0.25">
      <c r="F60" s="70" t="s">
        <v>103</v>
      </c>
    </row>
    <row r="61" spans="6:6" ht="15.75" x14ac:dyDescent="0.25">
      <c r="F61" s="71" t="s">
        <v>104</v>
      </c>
    </row>
    <row r="62" spans="6:6" ht="15.75" x14ac:dyDescent="0.25">
      <c r="F62" s="74" t="s">
        <v>105</v>
      </c>
    </row>
    <row r="63" spans="6:6" ht="15.75" x14ac:dyDescent="0.25">
      <c r="F63" s="75" t="s">
        <v>106</v>
      </c>
    </row>
    <row r="64" spans="6:6" ht="15.75" x14ac:dyDescent="0.25">
      <c r="F64" s="74" t="s">
        <v>107</v>
      </c>
    </row>
  </sheetData>
  <sheetProtection selectLockedCells="1" selectUnlockedCells="1"/>
  <mergeCells count="1">
    <mergeCell ref="E1:F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0CA8-2D3B-4426-B423-CD450FCF0D8D}">
  <sheetPr codeName="Sheet3"/>
  <dimension ref="C2:Q59"/>
  <sheetViews>
    <sheetView workbookViewId="0">
      <selection activeCell="C3" sqref="C3:G59"/>
    </sheetView>
  </sheetViews>
  <sheetFormatPr defaultRowHeight="15" x14ac:dyDescent="0.25"/>
  <cols>
    <col min="3" max="12" width="18.85546875" style="3" customWidth="1"/>
    <col min="13" max="13" width="25.85546875" style="3" customWidth="1"/>
    <col min="17" max="17" width="18.140625" style="3" customWidth="1"/>
  </cols>
  <sheetData>
    <row r="2" spans="3:17" ht="131.25" x14ac:dyDescent="0.25">
      <c r="C2" s="2" t="str">
        <f>base[[#Headers],[Safe Church Introduction]]</f>
        <v>Safe Church Introduction</v>
      </c>
      <c r="D2" s="2" t="str">
        <f>base[[#Headers],[Safe Church Foundations]]</f>
        <v>Safe Church Foundations</v>
      </c>
      <c r="E2" s="2" t="str">
        <f>base[[#Headers],[External Training]]</f>
        <v>External Training</v>
      </c>
      <c r="F2" s="2" t="str">
        <f>base[[#Headers],[Safe Church Mandatory Reporting (Ministry Agents)]]</f>
        <v>Safe Church Mandatory Reporting (Ministry Agents)</v>
      </c>
      <c r="G2" s="2" t="str">
        <f>base[[#Headers],[Safe Church Foundations for Ministry Agents]]</f>
        <v>Safe Church Foundations for Ministry Agents</v>
      </c>
      <c r="H2" s="2" t="str">
        <f>base[[#Headers],[Safe Church Planning Safe Programs]]</f>
        <v>Safe Church Planning Safe Programs</v>
      </c>
      <c r="I2" s="2" t="str">
        <f>base[[#Headers],[Safe Church Managing People]]</f>
        <v>Safe Church Managing People</v>
      </c>
      <c r="J2" s="2" t="str">
        <f>base[[#Headers],[Safe Church Managing Registers &amp; Records]]</f>
        <v>Safe Church Managing Registers &amp; Records</v>
      </c>
      <c r="K2" s="2" t="str">
        <f>base[[#Headers],[Safe Church - Person of Concern]]</f>
        <v>Safe Church - Person of Concern</v>
      </c>
      <c r="L2" s="2" t="str">
        <f>base[[#Headers],[NDIS Worker Orientations]]</f>
        <v>NDIS Worker Orientations</v>
      </c>
      <c r="M2" s="2" t="str">
        <f>base[[#Headers],[Managing people and Records]]</f>
        <v>Managing people and Records</v>
      </c>
      <c r="N2" s="2"/>
      <c r="Q2" s="3" t="s">
        <v>36</v>
      </c>
    </row>
    <row r="3" spans="3:17" ht="30" x14ac:dyDescent="0.25">
      <c r="C3" s="3" t="str">
        <f>IF('base table'!D8=1,'base table'!$C8,"5")</f>
        <v>Children’s Church Volunteer</v>
      </c>
      <c r="D3" s="3" t="str">
        <f>IF('base table'!E8=1,'base table'!$C8,"5")</f>
        <v>5</v>
      </c>
      <c r="E3" s="3" t="str">
        <f>IF('base table'!K8=1,'base table'!$C8,"5")</f>
        <v>Children’s Church Volunteer</v>
      </c>
      <c r="F3" s="3" t="str">
        <f>IF('base table'!J8=1,'base table'!$C8,"5")</f>
        <v>5</v>
      </c>
      <c r="G3" s="3" t="str">
        <f>IF('base table'!I8=1,'base table'!$C8,"5")</f>
        <v>5</v>
      </c>
      <c r="H3" s="3" t="str">
        <f>IF('base table'!F8=1,'base table'!$C8,"5")</f>
        <v>5</v>
      </c>
      <c r="I3" s="3" t="str">
        <f>IF('base table'!M8=1,'base table'!$C8,"5")</f>
        <v>5</v>
      </c>
      <c r="J3" s="3" t="str">
        <f>IF('base table'!N8=1,'base table'!$C8,"5")</f>
        <v>Children’s Church Volunteer</v>
      </c>
      <c r="K3" s="3" t="str">
        <f>IF('base table'!H8=1,'base table'!$C8,"5")</f>
        <v>5</v>
      </c>
      <c r="L3" s="3" t="str">
        <f>IF('base table'!L8=1,'base table'!$C8,"5")</f>
        <v>5</v>
      </c>
      <c r="M3" s="3" t="str">
        <f>IF('base table'!G8=1,'base table'!$C8,"5")</f>
        <v>Children’s Church Volunteer</v>
      </c>
      <c r="Q3" s="3" t="s">
        <v>37</v>
      </c>
    </row>
    <row r="4" spans="3:17" x14ac:dyDescent="0.25">
      <c r="C4" s="3" t="str">
        <f>IF('base table'!D9=1,'base table'!$C9,"5")</f>
        <v>Bible Study Leader</v>
      </c>
      <c r="D4" s="3" t="str">
        <f>IF('base table'!E9=1,'base table'!$C9,"5")</f>
        <v>Bible Study Leader</v>
      </c>
      <c r="E4" s="3" t="str">
        <f>IF('base table'!K9=1,'base table'!$C9,"5")</f>
        <v>Bible Study Leader</v>
      </c>
      <c r="F4" s="3" t="str">
        <f>IF('base table'!J9=1,'base table'!$C9,"5")</f>
        <v>5</v>
      </c>
      <c r="G4" s="3" t="str">
        <f>IF('base table'!I9=1,'base table'!$C9,"5")</f>
        <v>5</v>
      </c>
      <c r="H4" s="3" t="str">
        <f>IF('base table'!F9=1,'base table'!$C9,"5")</f>
        <v>5</v>
      </c>
      <c r="I4" s="3" t="str">
        <f>IF('base table'!M9=1,'base table'!$C9,"5")</f>
        <v>5</v>
      </c>
      <c r="J4" s="3" t="str">
        <f>IF('base table'!N9=1,'base table'!$C9,"5")</f>
        <v>5</v>
      </c>
      <c r="K4" s="3" t="str">
        <f>IF('base table'!H9=1,'base table'!$C9,"5")</f>
        <v>5</v>
      </c>
      <c r="L4" s="3" t="str">
        <f>IF('base table'!L9=1,'base table'!$C9,"5")</f>
        <v>Bible Study Leader</v>
      </c>
      <c r="M4" s="3" t="str">
        <f>IF('base table'!G9=1,'base table'!$C9,"5")</f>
        <v>5</v>
      </c>
      <c r="Q4" s="3" t="s">
        <v>38</v>
      </c>
    </row>
    <row r="5" spans="3:17" ht="45" x14ac:dyDescent="0.25">
      <c r="C5" s="3" t="str">
        <f>IF('base table'!D10=1,'base table'!$C10,"5")</f>
        <v>Boys/Girls Brigade Leader (RPL may be available)</v>
      </c>
      <c r="D5" s="3" t="str">
        <f>IF('base table'!E10=1,'base table'!$C10,"5")</f>
        <v>Boys/Girls Brigade Leader (RPL may be available)</v>
      </c>
      <c r="E5" s="3" t="str">
        <f>IF('base table'!K10=1,'base table'!$C10,"5")</f>
        <v>Boys/Girls Brigade Leader (RPL may be available)</v>
      </c>
      <c r="F5" s="3" t="str">
        <f>IF('base table'!J10=1,'base table'!$C10,"5")</f>
        <v>5</v>
      </c>
      <c r="G5" s="3" t="str">
        <f>IF('base table'!I10=1,'base table'!$C10,"5")</f>
        <v>5</v>
      </c>
      <c r="H5" s="3" t="str">
        <f>IF('base table'!F10=1,'base table'!$C10,"5")</f>
        <v>Boys/Girls Brigade Leader (RPL may be available)</v>
      </c>
      <c r="I5" s="3" t="str">
        <f>IF('base table'!M10=1,'base table'!$C10,"5")</f>
        <v>5</v>
      </c>
      <c r="J5" s="3" t="str">
        <f>IF('base table'!N10=1,'base table'!$C10,"5")</f>
        <v>5</v>
      </c>
      <c r="K5" s="3" t="str">
        <f>IF('base table'!H10=1,'base table'!$C10,"5")</f>
        <v>5</v>
      </c>
      <c r="L5" s="3" t="str">
        <f>IF('base table'!L10=1,'base table'!$C10,"5")</f>
        <v>Boys/Girls Brigade Leader (RPL may be available)</v>
      </c>
      <c r="M5" s="3" t="str">
        <f>IF('base table'!G10=1,'base table'!$C10,"5")</f>
        <v>5</v>
      </c>
      <c r="Q5" s="3" t="s">
        <v>39</v>
      </c>
    </row>
    <row r="6" spans="3:17" ht="30" x14ac:dyDescent="0.25">
      <c r="C6" s="3" t="str">
        <f>IF('base table'!D11=1,'base table'!$C11,"5")</f>
        <v>Children/Youth Mentor</v>
      </c>
      <c r="D6" s="3" t="str">
        <f>IF('base table'!E11=1,'base table'!$C11,"5")</f>
        <v>Children/Youth Mentor</v>
      </c>
      <c r="E6" s="3" t="str">
        <f>IF('base table'!K11=1,'base table'!$C11,"5")</f>
        <v>Children/Youth Mentor</v>
      </c>
      <c r="F6" s="3" t="str">
        <f>IF('base table'!J11=1,'base table'!$C11,"5")</f>
        <v>5</v>
      </c>
      <c r="G6" s="3" t="str">
        <f>IF('base table'!I11=1,'base table'!$C11,"5")</f>
        <v>5</v>
      </c>
      <c r="H6" s="3" t="str">
        <f>IF('base table'!F11=1,'base table'!$C11,"5")</f>
        <v>Children/Youth Mentor</v>
      </c>
      <c r="I6" s="3" t="str">
        <f>IF('base table'!M11=1,'base table'!$C11,"5")</f>
        <v>5</v>
      </c>
      <c r="J6" s="3" t="str">
        <f>IF('base table'!N11=1,'base table'!$C11,"5")</f>
        <v>5</v>
      </c>
      <c r="K6" s="3" t="str">
        <f>IF('base table'!H11=1,'base table'!$C11,"5")</f>
        <v>5</v>
      </c>
      <c r="L6" s="3" t="str">
        <f>IF('base table'!L11=1,'base table'!$C11,"5")</f>
        <v>5</v>
      </c>
      <c r="M6" s="3" t="str">
        <f>IF('base table'!G11=1,'base table'!$C11,"5")</f>
        <v>5</v>
      </c>
      <c r="Q6" s="3" t="s">
        <v>40</v>
      </c>
    </row>
    <row r="7" spans="3:17" ht="30" x14ac:dyDescent="0.25">
      <c r="C7" s="3" t="str">
        <f>IF('base table'!D12=1,'base table'!$C12,"5")</f>
        <v>Children’s Church Leader</v>
      </c>
      <c r="D7" s="3" t="str">
        <f>IF('base table'!E12=1,'base table'!$C12,"5")</f>
        <v>Children’s Church Leader</v>
      </c>
      <c r="E7" s="3" t="str">
        <f>IF('base table'!K12=1,'base table'!$C12,"5")</f>
        <v>Children’s Church Leader</v>
      </c>
      <c r="F7" s="3" t="str">
        <f>IF('base table'!J12=1,'base table'!$C12,"5")</f>
        <v>5</v>
      </c>
      <c r="G7" s="3" t="str">
        <f>IF('base table'!I12=1,'base table'!$C12,"5")</f>
        <v>5</v>
      </c>
      <c r="H7" s="3" t="str">
        <f>IF('base table'!F12=1,'base table'!$C12,"5")</f>
        <v>Children’s Church Leader</v>
      </c>
      <c r="I7" s="3" t="str">
        <f>IF('base table'!M12=1,'base table'!$C12,"5")</f>
        <v>5</v>
      </c>
      <c r="J7" s="3" t="str">
        <f>IF('base table'!N12=1,'base table'!$C12,"5")</f>
        <v>5</v>
      </c>
      <c r="K7" s="3" t="str">
        <f>IF('base table'!H12=1,'base table'!$C12,"5")</f>
        <v>5</v>
      </c>
      <c r="L7" s="3" t="str">
        <f>IF('base table'!L12=1,'base table'!$C12,"5")</f>
        <v>Children’s Church Leader</v>
      </c>
      <c r="M7" s="3" t="str">
        <f>IF('base table'!G12=1,'base table'!$C12,"5")</f>
        <v>5</v>
      </c>
    </row>
    <row r="8" spans="3:17" ht="30" x14ac:dyDescent="0.25">
      <c r="C8" s="3" t="str">
        <f>IF('base table'!D13=1,'base table'!$C13,"5")</f>
        <v>Children’s Church Volunteer</v>
      </c>
      <c r="D8" s="3" t="str">
        <f>IF('base table'!E13=1,'base table'!$C13,"5")</f>
        <v>Children’s Church Volunteer</v>
      </c>
      <c r="E8" s="3" t="str">
        <f>IF('base table'!K13=1,'base table'!$C13,"5")</f>
        <v>Children’s Church Volunteer</v>
      </c>
      <c r="F8" s="3" t="str">
        <f>IF('base table'!J13=1,'base table'!$C13,"5")</f>
        <v>5</v>
      </c>
      <c r="G8" s="3" t="str">
        <f>IF('base table'!I13=1,'base table'!$C13,"5")</f>
        <v>5</v>
      </c>
      <c r="H8" s="3" t="str">
        <f>IF('base table'!F13=1,'base table'!$C13,"5")</f>
        <v>5</v>
      </c>
      <c r="I8" s="3" t="str">
        <f>IF('base table'!M13=1,'base table'!$C13,"5")</f>
        <v>5</v>
      </c>
      <c r="J8" s="3" t="str">
        <f>IF('base table'!N13=1,'base table'!$C13,"5")</f>
        <v>5</v>
      </c>
      <c r="K8" s="3" t="str">
        <f>IF('base table'!H13=1,'base table'!$C13,"5")</f>
        <v>5</v>
      </c>
      <c r="L8" s="3" t="str">
        <f>IF('base table'!L13=1,'base table'!$C13,"5")</f>
        <v>5</v>
      </c>
      <c r="M8" s="3" t="str">
        <f>IF('base table'!G13=1,'base table'!$C13,"5")</f>
        <v>5</v>
      </c>
    </row>
    <row r="9" spans="3:17" x14ac:dyDescent="0.25">
      <c r="C9" s="3" t="str">
        <f>IF('base table'!D14=1,'base table'!$C14,"5")</f>
        <v>Children's Church</v>
      </c>
      <c r="D9" s="3" t="str">
        <f>IF('base table'!E14=1,'base table'!$C14,"5")</f>
        <v>Children's Church</v>
      </c>
      <c r="E9" s="3" t="str">
        <f>IF('base table'!K14=1,'base table'!$C14,"5")</f>
        <v>Children's Church</v>
      </c>
      <c r="F9" s="3" t="str">
        <f>IF('base table'!J14=1,'base table'!$C14,"5")</f>
        <v>5</v>
      </c>
      <c r="G9" s="3" t="str">
        <f>IF('base table'!I14=1,'base table'!$C14,"5")</f>
        <v>5</v>
      </c>
      <c r="H9" s="3" t="str">
        <f>IF('base table'!F14=1,'base table'!$C14,"5")</f>
        <v>Children's Church</v>
      </c>
      <c r="I9" s="3" t="str">
        <f>IF('base table'!M14=1,'base table'!$C14,"5")</f>
        <v>Children's Church</v>
      </c>
      <c r="J9" s="3" t="str">
        <f>IF('base table'!N14=1,'base table'!$C14,"5")</f>
        <v>Children's Church</v>
      </c>
      <c r="K9" s="3" t="str">
        <f>IF('base table'!H14=1,'base table'!$C14,"5")</f>
        <v>5</v>
      </c>
      <c r="L9" s="3" t="str">
        <f>IF('base table'!L14=1,'base table'!$C14,"5")</f>
        <v>Children's Church</v>
      </c>
      <c r="M9" s="3" t="str">
        <f>IF('base table'!G14=1,'base table'!$C14,"5")</f>
        <v>Children's Church</v>
      </c>
    </row>
    <row r="10" spans="3:17" ht="30" x14ac:dyDescent="0.25">
      <c r="C10" s="3" t="str">
        <f>IF('base table'!D15=1,'base table'!$C15,"5")</f>
        <v>Church Council Chair</v>
      </c>
      <c r="D10" s="3" t="str">
        <f>IF('base table'!E15=1,'base table'!$C15,"5")</f>
        <v>Church Council Chair</v>
      </c>
      <c r="E10" s="3" t="str">
        <f>IF('base table'!K15=1,'base table'!$C15,"5")</f>
        <v>Church Council Chair</v>
      </c>
      <c r="F10" s="3" t="str">
        <f>IF('base table'!J15=1,'base table'!$C15,"5")</f>
        <v>5</v>
      </c>
      <c r="G10" s="3" t="str">
        <f>IF('base table'!I15=1,'base table'!$C15,"5")</f>
        <v>5</v>
      </c>
      <c r="H10" s="3" t="str">
        <f>IF('base table'!F15=1,'base table'!$C15,"5")</f>
        <v>Church Council Chair</v>
      </c>
      <c r="I10" s="3" t="str">
        <f>IF('base table'!M15=1,'base table'!$C15,"5")</f>
        <v>Church Council Chair</v>
      </c>
      <c r="J10" s="3" t="str">
        <f>IF('base table'!N15=1,'base table'!$C15,"5")</f>
        <v>Church Council Chair</v>
      </c>
      <c r="K10" s="3" t="str">
        <f>IF('base table'!H15=1,'base table'!$C15,"5")</f>
        <v>Church Council Chair</v>
      </c>
      <c r="L10" s="3" t="str">
        <f>IF('base table'!L15=1,'base table'!$C15,"5")</f>
        <v>Church Council Chair</v>
      </c>
      <c r="M10" s="3" t="str">
        <f>IF('base table'!G15=1,'base table'!$C15,"5")</f>
        <v>Church Council Chair</v>
      </c>
    </row>
    <row r="11" spans="3:17" ht="30" x14ac:dyDescent="0.25">
      <c r="C11" s="3" t="str">
        <f>IF('base table'!D16=1,'base table'!$C16,"5")</f>
        <v>Church Council Member</v>
      </c>
      <c r="D11" s="3" t="str">
        <f>IF('base table'!E16=1,'base table'!$C16,"5")</f>
        <v>Church Council Member</v>
      </c>
      <c r="E11" s="3" t="str">
        <f>IF('base table'!K16=1,'base table'!$C16,"5")</f>
        <v>Church Council Member</v>
      </c>
      <c r="F11" s="3" t="str">
        <f>IF('base table'!J16=1,'base table'!$C16,"5")</f>
        <v>5</v>
      </c>
      <c r="G11" s="3" t="str">
        <f>IF('base table'!I16=1,'base table'!$C16,"5")</f>
        <v>5</v>
      </c>
      <c r="H11" s="3" t="str">
        <f>IF('base table'!F16=1,'base table'!$C16,"5")</f>
        <v>Church Council Member</v>
      </c>
      <c r="I11" s="3" t="str">
        <f>IF('base table'!M16=1,'base table'!$C16,"5")</f>
        <v>Church Council Member</v>
      </c>
      <c r="J11" s="3" t="str">
        <f>IF('base table'!N16=1,'base table'!$C16,"5")</f>
        <v>Church Council Member</v>
      </c>
      <c r="K11" s="3" t="str">
        <f>IF('base table'!H16=1,'base table'!$C16,"5")</f>
        <v>5</v>
      </c>
      <c r="L11" s="3" t="str">
        <f>IF('base table'!L16=1,'base table'!$C16,"5")</f>
        <v>Church Council Member</v>
      </c>
      <c r="M11" s="3" t="str">
        <f>IF('base table'!G16=1,'base table'!$C16,"5")</f>
        <v>Church Council Member</v>
      </c>
    </row>
    <row r="12" spans="3:17" x14ac:dyDescent="0.25">
      <c r="C12" s="3" t="str">
        <f>IF('base table'!D17=1,'base table'!$C17,"5")</f>
        <v>Compliance Officer</v>
      </c>
      <c r="D12" s="3" t="str">
        <f>IF('base table'!E17=1,'base table'!$C17,"5")</f>
        <v>Compliance Officer</v>
      </c>
      <c r="E12" s="3" t="str">
        <f>IF('base table'!K17=1,'base table'!$C17,"5")</f>
        <v>Compliance Officer</v>
      </c>
      <c r="F12" s="3" t="str">
        <f>IF('base table'!J17=1,'base table'!$C17,"5")</f>
        <v>5</v>
      </c>
      <c r="G12" s="3" t="str">
        <f>IF('base table'!I17=1,'base table'!$C17,"5")</f>
        <v>5</v>
      </c>
      <c r="H12" s="3" t="str">
        <f>IF('base table'!F17=1,'base table'!$C17,"5")</f>
        <v>Compliance Officer</v>
      </c>
      <c r="I12" s="3" t="str">
        <f>IF('base table'!M17=1,'base table'!$C17,"5")</f>
        <v>Compliance Officer</v>
      </c>
      <c r="J12" s="3" t="str">
        <f>IF('base table'!N17=1,'base table'!$C17,"5")</f>
        <v>Compliance Officer</v>
      </c>
      <c r="K12" s="3" t="str">
        <f>IF('base table'!H17=1,'base table'!$C17,"5")</f>
        <v>Compliance Officer</v>
      </c>
      <c r="L12" s="3" t="str">
        <f>IF('base table'!L17=1,'base table'!$C17,"5")</f>
        <v>Compliance Officer</v>
      </c>
      <c r="M12" s="3" t="str">
        <f>IF('base table'!G17=1,'base table'!$C17,"5")</f>
        <v>Compliance Officer</v>
      </c>
    </row>
    <row r="13" spans="3:17" x14ac:dyDescent="0.25">
      <c r="C13" s="3" t="str">
        <f>IF('base table'!D18=1,'base table'!$C18,"5")</f>
        <v>Creche Coordinator</v>
      </c>
      <c r="D13" s="3" t="str">
        <f>IF('base table'!E18=1,'base table'!$C18,"5")</f>
        <v>Creche Coordinator</v>
      </c>
      <c r="E13" s="3" t="str">
        <f>IF('base table'!K18=1,'base table'!$C18,"5")</f>
        <v>Creche Coordinator</v>
      </c>
      <c r="F13" s="3" t="str">
        <f>IF('base table'!J18=1,'base table'!$C18,"5")</f>
        <v>5</v>
      </c>
      <c r="G13" s="3" t="str">
        <f>IF('base table'!I18=1,'base table'!$C18,"5")</f>
        <v>5</v>
      </c>
      <c r="H13" s="3" t="str">
        <f>IF('base table'!F18=1,'base table'!$C18,"5")</f>
        <v>Creche Coordinator</v>
      </c>
      <c r="I13" s="3" t="str">
        <f>IF('base table'!M18=1,'base table'!$C18,"5")</f>
        <v>Creche Coordinator</v>
      </c>
      <c r="J13" s="3" t="str">
        <f>IF('base table'!N18=1,'base table'!$C18,"5")</f>
        <v>Creche Coordinator</v>
      </c>
      <c r="K13" s="3" t="str">
        <f>IF('base table'!H18=1,'base table'!$C18,"5")</f>
        <v>5</v>
      </c>
      <c r="L13" s="3" t="str">
        <f>IF('base table'!L18=1,'base table'!$C18,"5")</f>
        <v>Creche Coordinator</v>
      </c>
      <c r="M13" s="3" t="str">
        <f>IF('base table'!G18=1,'base table'!$C18,"5")</f>
        <v>Creche Coordinator</v>
      </c>
    </row>
    <row r="14" spans="3:17" x14ac:dyDescent="0.25">
      <c r="C14" s="3" t="str">
        <f>IF('base table'!D19=1,'base table'!$C19,"5")</f>
        <v>Creche Volunteer</v>
      </c>
      <c r="D14" s="3" t="str">
        <f>IF('base table'!E19=1,'base table'!$C19,"5")</f>
        <v>Creche Volunteer</v>
      </c>
      <c r="E14" s="3" t="str">
        <f>IF('base table'!K19=1,'base table'!$C19,"5")</f>
        <v>Creche Volunteer</v>
      </c>
      <c r="F14" s="3" t="str">
        <f>IF('base table'!J19=1,'base table'!$C19,"5")</f>
        <v>5</v>
      </c>
      <c r="G14" s="3" t="str">
        <f>IF('base table'!I19=1,'base table'!$C19,"5")</f>
        <v>5</v>
      </c>
      <c r="H14" s="3" t="str">
        <f>IF('base table'!F19=1,'base table'!$C19,"5")</f>
        <v>5</v>
      </c>
      <c r="I14" s="3" t="str">
        <f>IF('base table'!M19=1,'base table'!$C19,"5")</f>
        <v>5</v>
      </c>
      <c r="J14" s="3" t="str">
        <f>IF('base table'!N19=1,'base table'!$C19,"5")</f>
        <v>5</v>
      </c>
      <c r="K14" s="3" t="str">
        <f>IF('base table'!H19=1,'base table'!$C19,"5")</f>
        <v>5</v>
      </c>
      <c r="L14" s="3" t="str">
        <f>IF('base table'!L19=1,'base table'!$C19,"5")</f>
        <v>5</v>
      </c>
      <c r="M14" s="3" t="str">
        <f>IF('base table'!G19=1,'base table'!$C19,"5")</f>
        <v>5</v>
      </c>
    </row>
    <row r="15" spans="3:17" x14ac:dyDescent="0.25">
      <c r="C15" s="3" t="str">
        <f>IF('base table'!D20=1,'base table'!$C20,"5")</f>
        <v>Elder</v>
      </c>
      <c r="D15" s="3" t="str">
        <f>IF('base table'!E20=1,'base table'!$C20,"5")</f>
        <v>Elder</v>
      </c>
      <c r="E15" s="3" t="str">
        <f>IF('base table'!K20=1,'base table'!$C20,"5")</f>
        <v>Elder</v>
      </c>
      <c r="F15" s="3" t="str">
        <f>IF('base table'!J20=1,'base table'!$C20,"5")</f>
        <v>5</v>
      </c>
      <c r="G15" s="3" t="str">
        <f>IF('base table'!I20=1,'base table'!$C20,"5")</f>
        <v>5</v>
      </c>
      <c r="H15" s="3" t="str">
        <f>IF('base table'!F20=1,'base table'!$C20,"5")</f>
        <v>5</v>
      </c>
      <c r="I15" s="3" t="str">
        <f>IF('base table'!M20=1,'base table'!$C20,"5")</f>
        <v>5</v>
      </c>
      <c r="J15" s="3" t="str">
        <f>IF('base table'!N20=1,'base table'!$C20,"5")</f>
        <v>5</v>
      </c>
      <c r="K15" s="3" t="str">
        <f>IF('base table'!H20=1,'base table'!$C20,"5")</f>
        <v>5</v>
      </c>
      <c r="L15" s="3" t="str">
        <f>IF('base table'!L20=1,'base table'!$C20,"5")</f>
        <v>5</v>
      </c>
      <c r="M15" s="3" t="str">
        <f>IF('base table'!G20=1,'base table'!$C20,"5")</f>
        <v>5</v>
      </c>
    </row>
    <row r="16" spans="3:17" ht="45" x14ac:dyDescent="0.25">
      <c r="C16" s="3" t="str">
        <f>IF('base table'!D21=1,'base table'!$C21,"5")</f>
        <v>Event or Property Coordinator (not child-related role)</v>
      </c>
      <c r="D16" s="3" t="str">
        <f>IF('base table'!E21=1,'base table'!$C21,"5")</f>
        <v>5</v>
      </c>
      <c r="E16" s="3" t="str">
        <f>IF('base table'!K21=1,'base table'!$C21,"5")</f>
        <v>Event or Property Coordinator (not child-related role)</v>
      </c>
      <c r="F16" s="3" t="str">
        <f>IF('base table'!J21=1,'base table'!$C21,"5")</f>
        <v>5</v>
      </c>
      <c r="G16" s="3" t="str">
        <f>IF('base table'!I21=1,'base table'!$C21,"5")</f>
        <v>5</v>
      </c>
      <c r="H16" s="3" t="str">
        <f>IF('base table'!F21=1,'base table'!$C21,"5")</f>
        <v>Event or Property Coordinator (not child-related role)</v>
      </c>
      <c r="I16" s="3" t="str">
        <f>IF('base table'!M21=1,'base table'!$C21,"5")</f>
        <v>5</v>
      </c>
      <c r="J16" s="3" t="str">
        <f>IF('base table'!N21=1,'base table'!$C21,"5")</f>
        <v>Event or Property Coordinator (not child-related role)</v>
      </c>
      <c r="K16" s="3" t="str">
        <f>IF('base table'!H21=1,'base table'!$C21,"5")</f>
        <v>5</v>
      </c>
      <c r="L16" s="3" t="str">
        <f>IF('base table'!L21=1,'base table'!$C21,"5")</f>
        <v>Event or Property Coordinator (not child-related role)</v>
      </c>
      <c r="M16" s="3" t="str">
        <f>IF('base table'!G21=1,'base table'!$C21,"5")</f>
        <v>Event or Property Coordinator (not child-related role)</v>
      </c>
    </row>
    <row r="17" spans="3:13" ht="30" x14ac:dyDescent="0.25">
      <c r="C17" s="3" t="str">
        <f>IF('base table'!D22=1,'base table'!$C22,"5")</f>
        <v>Facilitator for Lay Training</v>
      </c>
      <c r="D17" s="3" t="str">
        <f>IF('base table'!E22=1,'base table'!$C22,"5")</f>
        <v>Facilitator for Lay Training</v>
      </c>
      <c r="E17" s="3" t="str">
        <f>IF('base table'!K22=1,'base table'!$C22,"5")</f>
        <v>Facilitator for Lay Training</v>
      </c>
      <c r="F17" s="3" t="str">
        <f>IF('base table'!J22=1,'base table'!$C22,"5")</f>
        <v>5</v>
      </c>
      <c r="G17" s="3" t="str">
        <f>IF('base table'!I22=1,'base table'!$C22,"5")</f>
        <v>5</v>
      </c>
      <c r="H17" s="3" t="str">
        <f>IF('base table'!F22=1,'base table'!$C22,"5")</f>
        <v>Facilitator for Lay Training</v>
      </c>
      <c r="I17" s="3" t="str">
        <f>IF('base table'!M22=1,'base table'!$C22,"5")</f>
        <v>Facilitator for Lay Training</v>
      </c>
      <c r="J17" s="3" t="str">
        <f>IF('base table'!N22=1,'base table'!$C22,"5")</f>
        <v>Facilitator for Lay Training</v>
      </c>
      <c r="K17" s="3" t="str">
        <f>IF('base table'!H22=1,'base table'!$C22,"5")</f>
        <v>Facilitator for Lay Training</v>
      </c>
      <c r="L17" s="3" t="str">
        <f>IF('base table'!L22=1,'base table'!$C22,"5")</f>
        <v>Facilitator for Lay Training</v>
      </c>
      <c r="M17" s="3" t="str">
        <f>IF('base table'!G22=1,'base table'!$C22,"5")</f>
        <v>Facilitator for Lay Training</v>
      </c>
    </row>
    <row r="18" spans="3:13" ht="45" x14ac:dyDescent="0.25">
      <c r="C18" s="3" t="str">
        <f>IF('base table'!D23=1,'base table'!$C23,"5")</f>
        <v>5</v>
      </c>
      <c r="D18" s="3" t="str">
        <f>IF('base table'!E23=1,'base table'!$C23,"5")</f>
        <v>5</v>
      </c>
      <c r="E18" s="3" t="str">
        <f>IF('base table'!K23=1,'base table'!$C23,"5")</f>
        <v>Facilitator for Ministry Agent Training</v>
      </c>
      <c r="F18" s="3" t="str">
        <f>IF('base table'!J23=1,'base table'!$C23,"5")</f>
        <v>Facilitator for Ministry Agent Training</v>
      </c>
      <c r="G18" s="3" t="str">
        <f>IF('base table'!I23=1,'base table'!$C23,"5")</f>
        <v>Facilitator for Ministry Agent Training</v>
      </c>
      <c r="H18" s="3" t="str">
        <f>IF('base table'!F23=1,'base table'!$C23,"5")</f>
        <v>5</v>
      </c>
      <c r="I18" s="3" t="str">
        <f>IF('base table'!M23=1,'base table'!$C23,"5")</f>
        <v>5</v>
      </c>
      <c r="J18" s="3" t="str">
        <f>IF('base table'!N23=1,'base table'!$C23,"5")</f>
        <v>5</v>
      </c>
      <c r="K18" s="3" t="str">
        <f>IF('base table'!H23=1,'base table'!$C23,"5")</f>
        <v>Facilitator for Ministry Agent Training</v>
      </c>
      <c r="L18" s="3" t="str">
        <f>IF('base table'!L23=1,'base table'!$C23,"5")</f>
        <v>Facilitator for Ministry Agent Training</v>
      </c>
      <c r="M18" s="3" t="str">
        <f>IF('base table'!G23=1,'base table'!$C23,"5")</f>
        <v>5</v>
      </c>
    </row>
    <row r="19" spans="3:13" x14ac:dyDescent="0.25">
      <c r="C19" s="3" t="str">
        <f>IF('base table'!D24=1,'base table'!$C24,"5")</f>
        <v>5</v>
      </c>
      <c r="D19" s="3" t="str">
        <f>IF('base table'!E24=1,'base table'!$C24,"5")</f>
        <v>5</v>
      </c>
      <c r="E19" s="3" t="str">
        <f>IF('base table'!K24=1,'base table'!$C24,"5")</f>
        <v>Families Chaplain</v>
      </c>
      <c r="F19" s="3" t="str">
        <f>IF('base table'!J24=1,'base table'!$C24,"5")</f>
        <v>Families Chaplain</v>
      </c>
      <c r="G19" s="3" t="str">
        <f>IF('base table'!I24=1,'base table'!$C24,"5")</f>
        <v>Families Chaplain</v>
      </c>
      <c r="H19" s="3" t="str">
        <f>IF('base table'!F24=1,'base table'!$C24,"5")</f>
        <v>Families Chaplain</v>
      </c>
      <c r="I19" s="3" t="str">
        <f>IF('base table'!M24=1,'base table'!$C24,"5")</f>
        <v>Families Chaplain</v>
      </c>
      <c r="J19" s="3" t="str">
        <f>IF('base table'!N24=1,'base table'!$C24,"5")</f>
        <v>5</v>
      </c>
      <c r="K19" s="3" t="str">
        <f>IF('base table'!H24=1,'base table'!$C24,"5")</f>
        <v>Families Chaplain</v>
      </c>
      <c r="L19" s="3" t="str">
        <f>IF('base table'!L24=1,'base table'!$C24,"5")</f>
        <v>Families Chaplain</v>
      </c>
      <c r="M19" s="3" t="str">
        <f>IF('base table'!G24=1,'base table'!$C24,"5")</f>
        <v>Families Chaplain</v>
      </c>
    </row>
    <row r="20" spans="3:13" ht="30" x14ac:dyDescent="0.25">
      <c r="C20" s="3" t="str">
        <f>IF('base table'!D25=1,'base table'!$C25,"5")</f>
        <v>5</v>
      </c>
      <c r="D20" s="3" t="str">
        <f>IF('base table'!E25=1,'base table'!$C25,"5")</f>
        <v>5</v>
      </c>
      <c r="E20" s="3" t="str">
        <f>IF('base table'!K25=1,'base table'!$C25,"5")</f>
        <v>Families Ministry Agent</v>
      </c>
      <c r="F20" s="3" t="str">
        <f>IF('base table'!J25=1,'base table'!$C25,"5")</f>
        <v>Families Ministry Agent</v>
      </c>
      <c r="G20" s="3" t="str">
        <f>IF('base table'!I25=1,'base table'!$C25,"5")</f>
        <v>Families Ministry Agent</v>
      </c>
      <c r="H20" s="3" t="str">
        <f>IF('base table'!F25=1,'base table'!$C25,"5")</f>
        <v>Families Ministry Agent</v>
      </c>
      <c r="I20" s="3" t="str">
        <f>IF('base table'!M25=1,'base table'!$C25,"5")</f>
        <v>Families Ministry Agent</v>
      </c>
      <c r="J20" s="3" t="str">
        <f>IF('base table'!N25=1,'base table'!$C25,"5")</f>
        <v>5</v>
      </c>
      <c r="K20" s="3" t="str">
        <f>IF('base table'!H25=1,'base table'!$C25,"5")</f>
        <v>Families Ministry Agent</v>
      </c>
      <c r="L20" s="3" t="str">
        <f>IF('base table'!L25=1,'base table'!$C25,"5")</f>
        <v>Families Ministry Agent</v>
      </c>
      <c r="M20" s="3" t="str">
        <f>IF('base table'!G25=1,'base table'!$C25,"5")</f>
        <v>Families Ministry Agent</v>
      </c>
    </row>
    <row r="21" spans="3:13" x14ac:dyDescent="0.25">
      <c r="C21" s="3" t="str">
        <f>IF('base table'!D26=1,'base table'!$C26,"5")</f>
        <v>5</v>
      </c>
      <c r="D21" s="3" t="str">
        <f>IF('base table'!E26=1,'base table'!$C26,"5")</f>
        <v>5</v>
      </c>
      <c r="E21" s="3" t="str">
        <f>IF('base table'!K26=1,'base table'!$C26,"5")</f>
        <v>Families Pastor</v>
      </c>
      <c r="F21" s="3" t="str">
        <f>IF('base table'!J26=1,'base table'!$C26,"5")</f>
        <v>Families Pastor</v>
      </c>
      <c r="G21" s="3" t="str">
        <f>IF('base table'!I26=1,'base table'!$C26,"5")</f>
        <v>Families Pastor</v>
      </c>
      <c r="H21" s="3" t="str">
        <f>IF('base table'!F26=1,'base table'!$C26,"5")</f>
        <v>Families Pastor</v>
      </c>
      <c r="I21" s="3" t="str">
        <f>IF('base table'!M26=1,'base table'!$C26,"5")</f>
        <v>Families Pastor</v>
      </c>
      <c r="J21" s="3" t="str">
        <f>IF('base table'!N26=1,'base table'!$C26,"5")</f>
        <v>5</v>
      </c>
      <c r="K21" s="3" t="str">
        <f>IF('base table'!H26=1,'base table'!$C26,"5")</f>
        <v>Families Pastor</v>
      </c>
      <c r="L21" s="3" t="str">
        <f>IF('base table'!L26=1,'base table'!$C26,"5")</f>
        <v>Families Pastor</v>
      </c>
      <c r="M21" s="3" t="str">
        <f>IF('base table'!G26=1,'base table'!$C26,"5")</f>
        <v>Families Pastor</v>
      </c>
    </row>
    <row r="22" spans="3:13" x14ac:dyDescent="0.25">
      <c r="C22" s="3" t="str">
        <f>IF('base table'!D27=1,'base table'!$C27,"5")</f>
        <v>Lay Pastor</v>
      </c>
      <c r="D22" s="3" t="str">
        <f>IF('base table'!E27=1,'base table'!$C27,"5")</f>
        <v>Lay Pastor</v>
      </c>
      <c r="E22" s="3" t="str">
        <f>IF('base table'!K27=1,'base table'!$C27,"5")</f>
        <v>Lay Pastor</v>
      </c>
      <c r="F22" s="3" t="str">
        <f>IF('base table'!J27=1,'base table'!$C27,"5")</f>
        <v>5</v>
      </c>
      <c r="G22" s="3" t="str">
        <f>IF('base table'!I27=1,'base table'!$C27,"5")</f>
        <v>5</v>
      </c>
      <c r="H22" s="3" t="str">
        <f>IF('base table'!F27=1,'base table'!$C27,"5")</f>
        <v>Lay Pastor</v>
      </c>
      <c r="I22" s="3" t="str">
        <f>IF('base table'!M27=1,'base table'!$C27,"5")</f>
        <v>Lay Pastor</v>
      </c>
      <c r="J22" s="3" t="str">
        <f>IF('base table'!N27=1,'base table'!$C27,"5")</f>
        <v>Lay Pastor</v>
      </c>
      <c r="K22" s="3" t="str">
        <f>IF('base table'!H27=1,'base table'!$C27,"5")</f>
        <v>Lay Pastor</v>
      </c>
      <c r="L22" s="3" t="str">
        <f>IF('base table'!L27=1,'base table'!$C27,"5")</f>
        <v>Lay Pastor</v>
      </c>
      <c r="M22" s="3" t="str">
        <f>IF('base table'!G27=1,'base table'!$C27,"5")</f>
        <v>Lay Pastor</v>
      </c>
    </row>
    <row r="23" spans="3:13" x14ac:dyDescent="0.25">
      <c r="C23" s="3" t="str">
        <f>IF('base table'!D28=1,'base table'!$C28,"5")</f>
        <v>Lay Preacher</v>
      </c>
      <c r="D23" s="3" t="str">
        <f>IF('base table'!E28=1,'base table'!$C28,"5")</f>
        <v>Lay Preacher</v>
      </c>
      <c r="E23" s="3" t="str">
        <f>IF('base table'!K28=1,'base table'!$C28,"5")</f>
        <v>Lay Preacher</v>
      </c>
      <c r="F23" s="3" t="str">
        <f>IF('base table'!J28=1,'base table'!$C28,"5")</f>
        <v>5</v>
      </c>
      <c r="G23" s="3" t="str">
        <f>IF('base table'!I28=1,'base table'!$C28,"5")</f>
        <v>5</v>
      </c>
      <c r="H23" s="3" t="str">
        <f>IF('base table'!F28=1,'base table'!$C28,"5")</f>
        <v>Lay Preacher</v>
      </c>
      <c r="I23" s="3" t="str">
        <f>IF('base table'!M28=1,'base table'!$C28,"5")</f>
        <v>Lay Preacher</v>
      </c>
      <c r="J23" s="3" t="str">
        <f>IF('base table'!N28=1,'base table'!$C28,"5")</f>
        <v>Lay Preacher</v>
      </c>
      <c r="K23" s="3" t="str">
        <f>IF('base table'!H28=1,'base table'!$C28,"5")</f>
        <v>5</v>
      </c>
      <c r="L23" s="3" t="str">
        <f>IF('base table'!L28=1,'base table'!$C28,"5")</f>
        <v>Lay Preacher</v>
      </c>
      <c r="M23" s="3" t="str">
        <f>IF('base table'!G28=1,'base table'!$C28,"5")</f>
        <v>Lay Preacher</v>
      </c>
    </row>
    <row r="24" spans="3:13" ht="30" x14ac:dyDescent="0.25">
      <c r="C24" s="3" t="str">
        <f>IF('base table'!D29=1,'base table'!$C29,"5")</f>
        <v>Mainly Music Coordinator</v>
      </c>
      <c r="D24" s="3" t="str">
        <f>IF('base table'!E29=1,'base table'!$C29,"5")</f>
        <v>Mainly Music Coordinator</v>
      </c>
      <c r="E24" s="3" t="str">
        <f>IF('base table'!K29=1,'base table'!$C29,"5")</f>
        <v>Mainly Music Coordinator</v>
      </c>
      <c r="F24" s="3" t="str">
        <f>IF('base table'!J29=1,'base table'!$C29,"5")</f>
        <v>5</v>
      </c>
      <c r="G24" s="3" t="str">
        <f>IF('base table'!I29=1,'base table'!$C29,"5")</f>
        <v>5</v>
      </c>
      <c r="H24" s="3" t="str">
        <f>IF('base table'!F29=1,'base table'!$C29,"5")</f>
        <v>Mainly Music Coordinator</v>
      </c>
      <c r="I24" s="3" t="str">
        <f>IF('base table'!M29=1,'base table'!$C29,"5")</f>
        <v>Mainly Music Coordinator</v>
      </c>
      <c r="J24" s="3" t="str">
        <f>IF('base table'!N29=1,'base table'!$C29,"5")</f>
        <v>Mainly Music Coordinator</v>
      </c>
      <c r="K24" s="3" t="str">
        <f>IF('base table'!H29=1,'base table'!$C29,"5")</f>
        <v>5</v>
      </c>
      <c r="L24" s="3" t="str">
        <f>IF('base table'!L29=1,'base table'!$C29,"5")</f>
        <v>Mainly Music Coordinator</v>
      </c>
      <c r="M24" s="3" t="str">
        <f>IF('base table'!G29=1,'base table'!$C29,"5")</f>
        <v>Mainly Music Coordinator</v>
      </c>
    </row>
    <row r="25" spans="3:13" ht="30" x14ac:dyDescent="0.25">
      <c r="C25" s="3" t="str">
        <f>IF('base table'!D30=1,'base table'!$C30,"5")</f>
        <v>Mainly Music Volunteer</v>
      </c>
      <c r="D25" s="3" t="str">
        <f>IF('base table'!E30=1,'base table'!$C30,"5")</f>
        <v>Mainly Music Volunteer</v>
      </c>
      <c r="E25" s="3" t="str">
        <f>IF('base table'!K30=1,'base table'!$C30,"5")</f>
        <v>Mainly Music Volunteer</v>
      </c>
      <c r="F25" s="3" t="str">
        <f>IF('base table'!J30=1,'base table'!$C30,"5")</f>
        <v>5</v>
      </c>
      <c r="G25" s="3" t="str">
        <f>IF('base table'!I30=1,'base table'!$C30,"5")</f>
        <v>5</v>
      </c>
      <c r="H25" s="3" t="str">
        <f>IF('base table'!F30=1,'base table'!$C30,"5")</f>
        <v>5</v>
      </c>
      <c r="I25" s="3" t="str">
        <f>IF('base table'!M30=1,'base table'!$C30,"5")</f>
        <v>5</v>
      </c>
      <c r="J25" s="3" t="str">
        <f>IF('base table'!N30=1,'base table'!$C30,"5")</f>
        <v>5</v>
      </c>
      <c r="K25" s="3" t="str">
        <f>IF('base table'!H30=1,'base table'!$C30,"5")</f>
        <v>5</v>
      </c>
      <c r="L25" s="3" t="str">
        <f>IF('base table'!L30=1,'base table'!$C30,"5")</f>
        <v>Mainly Music Volunteer</v>
      </c>
      <c r="M25" s="3" t="str">
        <f>IF('base table'!G30=1,'base table'!$C30,"5")</f>
        <v>5</v>
      </c>
    </row>
    <row r="26" spans="3:13" x14ac:dyDescent="0.25">
      <c r="C26" s="3" t="str">
        <f>IF('base table'!D31=1,'base table'!$C31,"5")</f>
        <v>5</v>
      </c>
      <c r="D26" s="3" t="str">
        <f>IF('base table'!E31=1,'base table'!$C31,"5")</f>
        <v>5</v>
      </c>
      <c r="E26" s="3" t="str">
        <f>IF('base table'!K31=1,'base table'!$C31,"5")</f>
        <v>Ministry Agent</v>
      </c>
      <c r="F26" s="3" t="str">
        <f>IF('base table'!J31=1,'base table'!$C31,"5")</f>
        <v>Ministry Agent</v>
      </c>
      <c r="G26" s="3" t="str">
        <f>IF('base table'!I31=1,'base table'!$C31,"5")</f>
        <v>Ministry Agent</v>
      </c>
      <c r="H26" s="3" t="str">
        <f>IF('base table'!F31=1,'base table'!$C31,"5")</f>
        <v>Ministry Agent</v>
      </c>
      <c r="I26" s="3" t="str">
        <f>IF('base table'!M31=1,'base table'!$C31,"5")</f>
        <v>Ministry Agent</v>
      </c>
      <c r="J26" s="3" t="str">
        <f>IF('base table'!N31=1,'base table'!$C31,"5")</f>
        <v>5</v>
      </c>
      <c r="K26" s="3" t="str">
        <f>IF('base table'!H31=1,'base table'!$C31,"5")</f>
        <v>Ministry Agent</v>
      </c>
      <c r="L26" s="3" t="str">
        <f>IF('base table'!L31=1,'base table'!$C31,"5")</f>
        <v>Ministry Agent</v>
      </c>
      <c r="M26" s="3" t="str">
        <f>IF('base table'!G31=1,'base table'!$C31,"5")</f>
        <v>Ministry Agent</v>
      </c>
    </row>
    <row r="27" spans="3:13" ht="45" x14ac:dyDescent="0.25">
      <c r="C27" s="3" t="str">
        <f>IF('base table'!D32=1,'base table'!$C32,"5")</f>
        <v>5</v>
      </c>
      <c r="D27" s="3" t="str">
        <f>IF('base table'!E32=1,'base table'!$C32,"5")</f>
        <v>5</v>
      </c>
      <c r="E27" s="3" t="str">
        <f>IF('base table'!K32=1,'base table'!$C32,"5")</f>
        <v>Ministry Agent or Chaplain in Aged Care</v>
      </c>
      <c r="F27" s="3" t="str">
        <f>IF('base table'!J32=1,'base table'!$C32,"5")</f>
        <v>Ministry Agent or Chaplain in Aged Care</v>
      </c>
      <c r="G27" s="3" t="str">
        <f>IF('base table'!I32=1,'base table'!$C32,"5")</f>
        <v>Ministry Agent or Chaplain in Aged Care</v>
      </c>
      <c r="H27" s="3" t="str">
        <f>IF('base table'!F32=1,'base table'!$C32,"5")</f>
        <v>5</v>
      </c>
      <c r="I27" s="3" t="str">
        <f>IF('base table'!M32=1,'base table'!$C32,"5")</f>
        <v>5</v>
      </c>
      <c r="J27" s="3" t="str">
        <f>IF('base table'!N32=1,'base table'!$C32,"5")</f>
        <v>5</v>
      </c>
      <c r="K27" s="3" t="str">
        <f>IF('base table'!H32=1,'base table'!$C32,"5")</f>
        <v>Ministry Agent or Chaplain in Aged Care</v>
      </c>
      <c r="L27" s="3" t="str">
        <f>IF('base table'!L32=1,'base table'!$C32,"5")</f>
        <v>Ministry Agent or Chaplain in Aged Care</v>
      </c>
      <c r="M27" s="3" t="str">
        <f>IF('base table'!G32=1,'base table'!$C32,"5")</f>
        <v>5</v>
      </c>
    </row>
    <row r="28" spans="3:13" ht="30" x14ac:dyDescent="0.25">
      <c r="C28" s="3" t="str">
        <f>IF('base table'!D33=1,'base table'!$C33,"5")</f>
        <v>Op Shop Coordinator</v>
      </c>
      <c r="D28" s="3" t="str">
        <f>IF('base table'!E33=1,'base table'!$C33,"5")</f>
        <v>Op Shop Coordinator</v>
      </c>
      <c r="E28" s="3" t="str">
        <f>IF('base table'!K33=1,'base table'!$C33,"5")</f>
        <v>Op Shop Coordinator</v>
      </c>
      <c r="F28" s="3" t="str">
        <f>IF('base table'!J33=1,'base table'!$C33,"5")</f>
        <v>5</v>
      </c>
      <c r="G28" s="3" t="str">
        <f>IF('base table'!I33=1,'base table'!$C33,"5")</f>
        <v>5</v>
      </c>
      <c r="H28" s="3" t="str">
        <f>IF('base table'!F33=1,'base table'!$C33,"5")</f>
        <v>5</v>
      </c>
      <c r="I28" s="3" t="str">
        <f>IF('base table'!M33=1,'base table'!$C33,"5")</f>
        <v>Op Shop Coordinator</v>
      </c>
      <c r="J28" s="3" t="str">
        <f>IF('base table'!N33=1,'base table'!$C33,"5")</f>
        <v>5</v>
      </c>
      <c r="K28" s="3" t="str">
        <f>IF('base table'!H33=1,'base table'!$C33,"5")</f>
        <v>5</v>
      </c>
      <c r="L28" s="3" t="str">
        <f>IF('base table'!L33=1,'base table'!$C33,"5")</f>
        <v>Op Shop Coordinator</v>
      </c>
      <c r="M28" s="3" t="str">
        <f>IF('base table'!G33=1,'base table'!$C33,"5")</f>
        <v>Op Shop Coordinator</v>
      </c>
    </row>
    <row r="29" spans="3:13" x14ac:dyDescent="0.25">
      <c r="C29" s="3" t="str">
        <f>IF('base table'!D34=1,'base table'!$C34,"5")</f>
        <v>Op Shop Supervisor</v>
      </c>
      <c r="D29" s="3" t="str">
        <f>IF('base table'!E34=1,'base table'!$C34,"5")</f>
        <v>Op Shop Supervisor</v>
      </c>
      <c r="E29" s="3" t="str">
        <f>IF('base table'!K34=1,'base table'!$C34,"5")</f>
        <v>Op Shop Supervisor</v>
      </c>
      <c r="F29" s="3" t="str">
        <f>IF('base table'!J34=1,'base table'!$C34,"5")</f>
        <v>5</v>
      </c>
      <c r="G29" s="3" t="str">
        <f>IF('base table'!I34=1,'base table'!$C34,"5")</f>
        <v>5</v>
      </c>
      <c r="H29" s="3" t="str">
        <f>IF('base table'!F34=1,'base table'!$C34,"5")</f>
        <v>5</v>
      </c>
      <c r="I29" s="3" t="str">
        <f>IF('base table'!M34=1,'base table'!$C34,"5")</f>
        <v>Op Shop Supervisor</v>
      </c>
      <c r="J29" s="3" t="str">
        <f>IF('base table'!N34=1,'base table'!$C34,"5")</f>
        <v>5</v>
      </c>
      <c r="K29" s="3" t="str">
        <f>IF('base table'!H34=1,'base table'!$C34,"5")</f>
        <v>5</v>
      </c>
      <c r="L29" s="3" t="str">
        <f>IF('base table'!L34=1,'base table'!$C34,"5")</f>
        <v>Op Shop Supervisor</v>
      </c>
      <c r="M29" s="3" t="str">
        <f>IF('base table'!G34=1,'base table'!$C34,"5")</f>
        <v>Op Shop Supervisor</v>
      </c>
    </row>
    <row r="30" spans="3:13" ht="30" x14ac:dyDescent="0.25">
      <c r="C30" s="3" t="str">
        <f>IF('base table'!D35=1,'base table'!$C35,"5")</f>
        <v>Op Shop Team Leader</v>
      </c>
      <c r="D30" s="3" t="str">
        <f>IF('base table'!E35=1,'base table'!$C35,"5")</f>
        <v>Op Shop Team Leader</v>
      </c>
      <c r="E30" s="3" t="str">
        <f>IF('base table'!K35=1,'base table'!$C35,"5")</f>
        <v>Op Shop Team Leader</v>
      </c>
      <c r="F30" s="3" t="str">
        <f>IF('base table'!J35=1,'base table'!$C35,"5")</f>
        <v>5</v>
      </c>
      <c r="G30" s="3" t="str">
        <f>IF('base table'!I35=1,'base table'!$C35,"5")</f>
        <v>5</v>
      </c>
      <c r="H30" s="3" t="str">
        <f>IF('base table'!F35=1,'base table'!$C35,"5")</f>
        <v>5</v>
      </c>
      <c r="I30" s="3" t="str">
        <f>IF('base table'!M35=1,'base table'!$C35,"5")</f>
        <v>Op Shop Team Leader</v>
      </c>
      <c r="J30" s="3" t="str">
        <f>IF('base table'!N35=1,'base table'!$C35,"5")</f>
        <v>5</v>
      </c>
      <c r="K30" s="3" t="str">
        <f>IF('base table'!H35=1,'base table'!$C35,"5")</f>
        <v>5</v>
      </c>
      <c r="L30" s="3" t="str">
        <f>IF('base table'!L35=1,'base table'!$C35,"5")</f>
        <v>Op Shop Team Leader</v>
      </c>
      <c r="M30" s="3" t="str">
        <f>IF('base table'!G35=1,'base table'!$C35,"5")</f>
        <v>Op Shop Team Leader</v>
      </c>
    </row>
    <row r="31" spans="3:13" ht="60" x14ac:dyDescent="0.25">
      <c r="C31" s="3" t="str">
        <f>IF('base table'!D36=1,'base table'!$C36,"5")</f>
        <v>Pastoral Care Coordinator (Contact the Synod for advice)</v>
      </c>
      <c r="D31" s="3" t="str">
        <f>IF('base table'!E36=1,'base table'!$C36,"5")</f>
        <v>5</v>
      </c>
      <c r="E31" s="3" t="str">
        <f>IF('base table'!K36=1,'base table'!$C36,"5")</f>
        <v>Pastoral Care Coordinator (Contact the Synod for advice)</v>
      </c>
      <c r="F31" s="3" t="str">
        <f>IF('base table'!J36=1,'base table'!$C36,"5")</f>
        <v>5</v>
      </c>
      <c r="G31" s="3" t="str">
        <f>IF('base table'!I36=1,'base table'!$C36,"5")</f>
        <v>5</v>
      </c>
      <c r="H31" s="3" t="str">
        <f>IF('base table'!F36=1,'base table'!$C36,"5")</f>
        <v>5</v>
      </c>
      <c r="I31" s="3" t="str">
        <f>IF('base table'!M36=1,'base table'!$C36,"5")</f>
        <v>5</v>
      </c>
      <c r="J31" s="3" t="str">
        <f>IF('base table'!N36=1,'base table'!$C36,"5")</f>
        <v>5</v>
      </c>
      <c r="K31" s="3" t="str">
        <f>IF('base table'!H36=1,'base table'!$C36,"5")</f>
        <v>5</v>
      </c>
      <c r="L31" s="3" t="str">
        <f>IF('base table'!L36=1,'base table'!$C36,"5")</f>
        <v>5</v>
      </c>
      <c r="M31" s="3" t="str">
        <f>IF('base table'!G36=1,'base table'!$C36,"5")</f>
        <v>5</v>
      </c>
    </row>
    <row r="32" spans="3:13" ht="45" x14ac:dyDescent="0.25">
      <c r="C32" s="3" t="str">
        <f>IF('base table'!D37=1,'base table'!$C37,"5")</f>
        <v>Person of Concern (POC) Monitor/ Mentor</v>
      </c>
      <c r="D32" s="3" t="str">
        <f>IF('base table'!E37=1,'base table'!$C37,"5")</f>
        <v>Person of Concern (POC) Monitor/ Mentor</v>
      </c>
      <c r="E32" s="3" t="str">
        <f>IF('base table'!K37=1,'base table'!$C37,"5")</f>
        <v>Person of Concern (POC) Monitor/ Mentor</v>
      </c>
      <c r="F32" s="3" t="str">
        <f>IF('base table'!J37=1,'base table'!$C37,"5")</f>
        <v>5</v>
      </c>
      <c r="G32" s="3" t="str">
        <f>IF('base table'!I37=1,'base table'!$C37,"5")</f>
        <v>5</v>
      </c>
      <c r="H32" s="3" t="str">
        <f>IF('base table'!F37=1,'base table'!$C37,"5")</f>
        <v>5</v>
      </c>
      <c r="I32" s="3" t="str">
        <f>IF('base table'!M37=1,'base table'!$C37,"5")</f>
        <v>5</v>
      </c>
      <c r="J32" s="3" t="str">
        <f>IF('base table'!N37=1,'base table'!$C37,"5")</f>
        <v>5</v>
      </c>
      <c r="K32" s="3" t="str">
        <f>IF('base table'!H37=1,'base table'!$C37,"5")</f>
        <v>Person of Concern (POC) Monitor/ Mentor</v>
      </c>
      <c r="L32" s="3" t="str">
        <f>IF('base table'!L37=1,'base table'!$C37,"5")</f>
        <v>Person of Concern (POC) Monitor/ Mentor</v>
      </c>
      <c r="M32" s="3" t="str">
        <f>IF('base table'!G37=1,'base table'!$C37,"5")</f>
        <v>5</v>
      </c>
    </row>
    <row r="33" spans="3:13" ht="30" x14ac:dyDescent="0.25">
      <c r="C33" s="3" t="str">
        <f>IF('base table'!D38=1,'base table'!$C38,"5")</f>
        <v>Playgroup Coordinator</v>
      </c>
      <c r="D33" s="3" t="str">
        <f>IF('base table'!E38=1,'base table'!$C38,"5")</f>
        <v>Playgroup Coordinator</v>
      </c>
      <c r="E33" s="3" t="str">
        <f>IF('base table'!K38=1,'base table'!$C38,"5")</f>
        <v>Playgroup Coordinator</v>
      </c>
      <c r="F33" s="3" t="str">
        <f>IF('base table'!J38=1,'base table'!$C38,"5")</f>
        <v>5</v>
      </c>
      <c r="G33" s="3" t="str">
        <f>IF('base table'!I38=1,'base table'!$C38,"5")</f>
        <v>5</v>
      </c>
      <c r="H33" s="3" t="str">
        <f>IF('base table'!F38=1,'base table'!$C38,"5")</f>
        <v>Playgroup Coordinator</v>
      </c>
      <c r="I33" s="3" t="str">
        <f>IF('base table'!M38=1,'base table'!$C38,"5")</f>
        <v>Playgroup Coordinator</v>
      </c>
      <c r="J33" s="3" t="str">
        <f>IF('base table'!N38=1,'base table'!$C38,"5")</f>
        <v>Playgroup Coordinator</v>
      </c>
      <c r="K33" s="3" t="str">
        <f>IF('base table'!H38=1,'base table'!$C38,"5")</f>
        <v>5</v>
      </c>
      <c r="L33" s="3" t="str">
        <f>IF('base table'!L38=1,'base table'!$C38,"5")</f>
        <v>Playgroup Coordinator</v>
      </c>
      <c r="M33" s="3" t="str">
        <f>IF('base table'!G38=1,'base table'!$C38,"5")</f>
        <v>Playgroup Coordinator</v>
      </c>
    </row>
    <row r="34" spans="3:13" ht="30" x14ac:dyDescent="0.25">
      <c r="C34" s="3" t="str">
        <f>IF('base table'!D39=1,'base table'!$C39,"5")</f>
        <v>Playgroup Volunteer</v>
      </c>
      <c r="D34" s="3" t="str">
        <f>IF('base table'!E39=1,'base table'!$C39,"5")</f>
        <v>Playgroup Volunteer</v>
      </c>
      <c r="E34" s="3" t="str">
        <f>IF('base table'!K39=1,'base table'!$C39,"5")</f>
        <v>Playgroup Volunteer</v>
      </c>
      <c r="F34" s="3" t="str">
        <f>IF('base table'!J39=1,'base table'!$C39,"5")</f>
        <v>5</v>
      </c>
      <c r="G34" s="3" t="str">
        <f>IF('base table'!I39=1,'base table'!$C39,"5")</f>
        <v>5</v>
      </c>
      <c r="H34" s="3" t="str">
        <f>IF('base table'!F39=1,'base table'!$C39,"5")</f>
        <v>5</v>
      </c>
      <c r="I34" s="3" t="str">
        <f>IF('base table'!M39=1,'base table'!$C39,"5")</f>
        <v>5</v>
      </c>
      <c r="J34" s="3" t="str">
        <f>IF('base table'!N39=1,'base table'!$C39,"5")</f>
        <v>5</v>
      </c>
      <c r="K34" s="3" t="str">
        <f>IF('base table'!H39=1,'base table'!$C39,"5")</f>
        <v>5</v>
      </c>
      <c r="L34" s="3" t="str">
        <f>IF('base table'!L39=1,'base table'!$C39,"5")</f>
        <v>Playgroup Volunteer</v>
      </c>
      <c r="M34" s="3" t="str">
        <f>IF('base table'!G39=1,'base table'!$C39,"5")</f>
        <v>5</v>
      </c>
    </row>
    <row r="35" spans="3:13" x14ac:dyDescent="0.25">
      <c r="C35" s="3" t="str">
        <f>IF('base table'!D40=1,'base table'!$C40,"5")</f>
        <v>Presbytery Chair</v>
      </c>
      <c r="D35" s="3" t="str">
        <f>IF('base table'!E40=1,'base table'!$C40,"5")</f>
        <v>Presbytery Chair</v>
      </c>
      <c r="E35" s="3" t="str">
        <f>IF('base table'!K40=1,'base table'!$C40,"5")</f>
        <v>Presbytery Chair</v>
      </c>
      <c r="F35" s="3" t="str">
        <f>IF('base table'!J40=1,'base table'!$C40,"5")</f>
        <v>5</v>
      </c>
      <c r="G35" s="3" t="str">
        <f>IF('base table'!I40=1,'base table'!$C40,"5")</f>
        <v>5</v>
      </c>
      <c r="H35" s="3" t="str">
        <f>IF('base table'!F40=1,'base table'!$C40,"5")</f>
        <v>Presbytery Chair</v>
      </c>
      <c r="I35" s="3" t="str">
        <f>IF('base table'!M40=1,'base table'!$C40,"5")</f>
        <v>Presbytery Chair</v>
      </c>
      <c r="J35" s="3" t="str">
        <f>IF('base table'!N40=1,'base table'!$C40,"5")</f>
        <v>Presbytery Chair</v>
      </c>
      <c r="K35" s="3" t="str">
        <f>IF('base table'!H40=1,'base table'!$C40,"5")</f>
        <v>Presbytery Chair</v>
      </c>
      <c r="L35" s="3" t="str">
        <f>IF('base table'!L40=1,'base table'!$C40,"5")</f>
        <v>Presbytery Chair</v>
      </c>
      <c r="M35" s="3" t="str">
        <f>IF('base table'!G40=1,'base table'!$C40,"5")</f>
        <v>Presbytery Chair</v>
      </c>
    </row>
    <row r="36" spans="3:13" ht="30" x14ac:dyDescent="0.25">
      <c r="C36" s="3" t="str">
        <f>IF('base table'!D41=1,'base table'!$C41,"5")</f>
        <v>Presbytery Committee Member</v>
      </c>
      <c r="D36" s="3" t="str">
        <f>IF('base table'!E41=1,'base table'!$C41,"5")</f>
        <v>Presbytery Committee Member</v>
      </c>
      <c r="E36" s="3" t="str">
        <f>IF('base table'!K41=1,'base table'!$C41,"5")</f>
        <v>Presbytery Committee Member</v>
      </c>
      <c r="F36" s="3" t="str">
        <f>IF('base table'!J41=1,'base table'!$C41,"5")</f>
        <v>5</v>
      </c>
      <c r="G36" s="3" t="str">
        <f>IF('base table'!I41=1,'base table'!$C41,"5")</f>
        <v>5</v>
      </c>
      <c r="H36" s="3" t="str">
        <f>IF('base table'!F41=1,'base table'!$C41,"5")</f>
        <v>Presbytery Committee Member</v>
      </c>
      <c r="I36" s="3" t="str">
        <f>IF('base table'!M41=1,'base table'!$C41,"5")</f>
        <v>Presbytery Committee Member</v>
      </c>
      <c r="J36" s="3" t="str">
        <f>IF('base table'!N41=1,'base table'!$C41,"5")</f>
        <v>Presbytery Committee Member</v>
      </c>
      <c r="K36" s="3" t="str">
        <f>IF('base table'!H41=1,'base table'!$C41,"5")</f>
        <v>5</v>
      </c>
      <c r="L36" s="3" t="str">
        <f>IF('base table'!L41=1,'base table'!$C41,"5")</f>
        <v>Presbytery Committee Member</v>
      </c>
      <c r="M36" s="3" t="str">
        <f>IF('base table'!G41=1,'base table'!$C41,"5")</f>
        <v>Presbytery Committee Member</v>
      </c>
    </row>
    <row r="37" spans="3:13" ht="30" x14ac:dyDescent="0.25">
      <c r="C37" s="3" t="str">
        <f>IF('base table'!D42=1,'base table'!$C42,"5")</f>
        <v>Religious instructor (RI)</v>
      </c>
      <c r="D37" s="3" t="str">
        <f>IF('base table'!E42=1,'base table'!$C42,"5")</f>
        <v>Religious instructor (RI)</v>
      </c>
      <c r="E37" s="3" t="str">
        <f>IF('base table'!K42=1,'base table'!$C42,"5")</f>
        <v>Religious instructor (RI)</v>
      </c>
      <c r="F37" s="3" t="str">
        <f>IF('base table'!J42=1,'base table'!$C42,"5")</f>
        <v>5</v>
      </c>
      <c r="G37" s="3" t="str">
        <f>IF('base table'!I42=1,'base table'!$C42,"5")</f>
        <v>5</v>
      </c>
      <c r="H37" s="3" t="str">
        <f>IF('base table'!F42=1,'base table'!$C42,"5")</f>
        <v>Religious instructor (RI)</v>
      </c>
      <c r="I37" s="3" t="str">
        <f>IF('base table'!M42=1,'base table'!$C42,"5")</f>
        <v>5</v>
      </c>
      <c r="J37" s="3" t="str">
        <f>IF('base table'!N42=1,'base table'!$C42,"5")</f>
        <v>5</v>
      </c>
      <c r="K37" s="3" t="str">
        <f>IF('base table'!H42=1,'base table'!$C42,"5")</f>
        <v>5</v>
      </c>
      <c r="L37" s="3" t="str">
        <f>IF('base table'!L42=1,'base table'!$C42,"5")</f>
        <v>5</v>
      </c>
      <c r="M37" s="3" t="str">
        <f>IF('base table'!G42=1,'base table'!$C42,"5")</f>
        <v>5</v>
      </c>
    </row>
    <row r="38" spans="3:13" ht="30" x14ac:dyDescent="0.25">
      <c r="C38" s="3" t="str">
        <f>IF('base table'!D43=1,'base table'!$C43,"5")</f>
        <v>Religious Representative</v>
      </c>
      <c r="D38" s="3" t="str">
        <f>IF('base table'!E43=1,'base table'!$C43,"5")</f>
        <v>Religious Representative</v>
      </c>
      <c r="E38" s="3" t="str">
        <f>IF('base table'!K43=1,'base table'!$C43,"5")</f>
        <v>Religious Representative</v>
      </c>
      <c r="F38" s="3" t="str">
        <f>IF('base table'!J43=1,'base table'!$C43,"5")</f>
        <v>5</v>
      </c>
      <c r="G38" s="3" t="str">
        <f>IF('base table'!I43=1,'base table'!$C43,"5")</f>
        <v>5</v>
      </c>
      <c r="H38" s="3" t="str">
        <f>IF('base table'!F43=1,'base table'!$C43,"5")</f>
        <v>5</v>
      </c>
      <c r="I38" s="3" t="str">
        <f>IF('base table'!M43=1,'base table'!$C43,"5")</f>
        <v>5</v>
      </c>
      <c r="J38" s="3" t="str">
        <f>IF('base table'!N43=1,'base table'!$C43,"5")</f>
        <v>5</v>
      </c>
      <c r="K38" s="3" t="str">
        <f>IF('base table'!H43=1,'base table'!$C43,"5")</f>
        <v>5</v>
      </c>
      <c r="L38" s="3" t="str">
        <f>IF('base table'!L43=1,'base table'!$C43,"5")</f>
        <v>5</v>
      </c>
      <c r="M38" s="3" t="str">
        <f>IF('base table'!G43=1,'base table'!$C43,"5")</f>
        <v>5</v>
      </c>
    </row>
    <row r="39" spans="3:13" ht="30" x14ac:dyDescent="0.25">
      <c r="C39" s="3" t="str">
        <f>IF('base table'!D44=1,'base table'!$C44,"5")</f>
        <v>Safe Church Coordinator</v>
      </c>
      <c r="D39" s="3" t="str">
        <f>IF('base table'!E44=1,'base table'!$C44,"5")</f>
        <v>Safe Church Coordinator</v>
      </c>
      <c r="E39" s="3" t="str">
        <f>IF('base table'!K44=1,'base table'!$C44,"5")</f>
        <v>Safe Church Coordinator</v>
      </c>
      <c r="F39" s="3" t="str">
        <f>IF('base table'!J44=1,'base table'!$C44,"5")</f>
        <v>5</v>
      </c>
      <c r="G39" s="3" t="str">
        <f>IF('base table'!I44=1,'base table'!$C44,"5")</f>
        <v>5</v>
      </c>
      <c r="H39" s="3" t="str">
        <f>IF('base table'!F44=1,'base table'!$C44,"5")</f>
        <v>Safe Church Coordinator</v>
      </c>
      <c r="I39" s="3" t="str">
        <f>IF('base table'!M44=1,'base table'!$C44,"5")</f>
        <v>Safe Church Coordinator</v>
      </c>
      <c r="J39" s="3" t="str">
        <f>IF('base table'!N44=1,'base table'!$C44,"5")</f>
        <v>Safe Church Coordinator</v>
      </c>
      <c r="K39" s="3" t="str">
        <f>IF('base table'!H44=1,'base table'!$C44,"5")</f>
        <v>Safe Church Coordinator</v>
      </c>
      <c r="L39" s="3" t="str">
        <f>IF('base table'!L44=1,'base table'!$C44,"5")</f>
        <v>Safe Church Coordinator</v>
      </c>
      <c r="M39" s="3" t="str">
        <f>IF('base table'!G44=1,'base table'!$C44,"5")</f>
        <v>Safe Church Coordinator</v>
      </c>
    </row>
    <row r="40" spans="3:13" x14ac:dyDescent="0.25">
      <c r="C40" s="3" t="str">
        <f>IF('base table'!D45=1,'base table'!$C45,"5")</f>
        <v>Safety Coordinator</v>
      </c>
      <c r="D40" s="3" t="str">
        <f>IF('base table'!E45=1,'base table'!$C45,"5")</f>
        <v>Safety Coordinator</v>
      </c>
      <c r="E40" s="3" t="str">
        <f>IF('base table'!K45=1,'base table'!$C45,"5")</f>
        <v>Safety Coordinator</v>
      </c>
      <c r="F40" s="3" t="str">
        <f>IF('base table'!J45=1,'base table'!$C45,"5")</f>
        <v>5</v>
      </c>
      <c r="G40" s="3" t="str">
        <f>IF('base table'!I45=1,'base table'!$C45,"5")</f>
        <v>5</v>
      </c>
      <c r="H40" s="3" t="str">
        <f>IF('base table'!F45=1,'base table'!$C45,"5")</f>
        <v>Safety Coordinator</v>
      </c>
      <c r="I40" s="3" t="str">
        <f>IF('base table'!M45=1,'base table'!$C45,"5")</f>
        <v>Safety Coordinator</v>
      </c>
      <c r="J40" s="3" t="str">
        <f>IF('base table'!N45=1,'base table'!$C45,"5")</f>
        <v>Safety Coordinator</v>
      </c>
      <c r="K40" s="3" t="str">
        <f>IF('base table'!H45=1,'base table'!$C45,"5")</f>
        <v>Safety Coordinator</v>
      </c>
      <c r="L40" s="3" t="str">
        <f>IF('base table'!L45=1,'base table'!$C45,"5")</f>
        <v>Safety Coordinator</v>
      </c>
      <c r="M40" s="3" t="str">
        <f>IF('base table'!G45=1,'base table'!$C45,"5")</f>
        <v>Safety Coordinator</v>
      </c>
    </row>
    <row r="41" spans="3:13" x14ac:dyDescent="0.25">
      <c r="C41" s="3" t="str">
        <f>IF('base table'!D46=1,'base table'!$C46,"5")</f>
        <v>Small Group Leader</v>
      </c>
      <c r="D41" s="3" t="str">
        <f>IF('base table'!E46=1,'base table'!$C46,"5")</f>
        <v>Small Group Leader</v>
      </c>
      <c r="E41" s="3" t="str">
        <f>IF('base table'!K46=1,'base table'!$C46,"5")</f>
        <v>Small Group Leader</v>
      </c>
      <c r="F41" s="3" t="str">
        <f>IF('base table'!J46=1,'base table'!$C46,"5")</f>
        <v>5</v>
      </c>
      <c r="G41" s="3" t="str">
        <f>IF('base table'!I46=1,'base table'!$C46,"5")</f>
        <v>5</v>
      </c>
      <c r="H41" s="3" t="str">
        <f>IF('base table'!F46=1,'base table'!$C46,"5")</f>
        <v>5</v>
      </c>
      <c r="I41" s="3" t="str">
        <f>IF('base table'!M46=1,'base table'!$C46,"5")</f>
        <v>5</v>
      </c>
      <c r="J41" s="3" t="str">
        <f>IF('base table'!N46=1,'base table'!$C46,"5")</f>
        <v>5</v>
      </c>
      <c r="K41" s="3" t="str">
        <f>IF('base table'!H46=1,'base table'!$C46,"5")</f>
        <v>5</v>
      </c>
      <c r="L41" s="3" t="str">
        <f>IF('base table'!L46=1,'base table'!$C46,"5")</f>
        <v>Small Group Leader</v>
      </c>
      <c r="M41" s="3" t="str">
        <f>IF('base table'!G46=1,'base table'!$C46,"5")</f>
        <v>5</v>
      </c>
    </row>
    <row r="42" spans="3:13" ht="30" x14ac:dyDescent="0.25">
      <c r="C42" s="3" t="str">
        <f>IF('base table'!D47=1,'base table'!$C47,"5")</f>
        <v>Sunday School Coordinator</v>
      </c>
      <c r="D42" s="3" t="str">
        <f>IF('base table'!E47=1,'base table'!$C47,"5")</f>
        <v>Sunday School Coordinator</v>
      </c>
      <c r="E42" s="3" t="str">
        <f>IF('base table'!K47=1,'base table'!$C47,"5")</f>
        <v>Sunday School Coordinator</v>
      </c>
      <c r="F42" s="3" t="str">
        <f>IF('base table'!J47=1,'base table'!$C47,"5")</f>
        <v>5</v>
      </c>
      <c r="G42" s="3" t="str">
        <f>IF('base table'!I47=1,'base table'!$C47,"5")</f>
        <v>5</v>
      </c>
      <c r="H42" s="3" t="str">
        <f>IF('base table'!F47=1,'base table'!$C47,"5")</f>
        <v>Sunday School Coordinator</v>
      </c>
      <c r="I42" s="3" t="str">
        <f>IF('base table'!M47=1,'base table'!$C47,"5")</f>
        <v>Sunday School Coordinator</v>
      </c>
      <c r="J42" s="3" t="str">
        <f>IF('base table'!N47=1,'base table'!$C47,"5")</f>
        <v>Sunday School Coordinator</v>
      </c>
      <c r="K42" s="3" t="str">
        <f>IF('base table'!H47=1,'base table'!$C47,"5")</f>
        <v>5</v>
      </c>
      <c r="L42" s="3" t="str">
        <f>IF('base table'!L47=1,'base table'!$C47,"5")</f>
        <v>Sunday School Coordinator</v>
      </c>
      <c r="M42" s="3" t="str">
        <f>IF('base table'!G47=1,'base table'!$C47,"5")</f>
        <v>Sunday School Coordinator</v>
      </c>
    </row>
    <row r="43" spans="3:13" ht="30" x14ac:dyDescent="0.25">
      <c r="C43" s="3" t="str">
        <f>IF('base table'!D48=1,'base table'!$C48,"5")</f>
        <v>Sunday School Leader</v>
      </c>
      <c r="D43" s="3" t="str">
        <f>IF('base table'!E48=1,'base table'!$C48,"5")</f>
        <v>Sunday School Leader</v>
      </c>
      <c r="E43" s="3" t="str">
        <f>IF('base table'!K48=1,'base table'!$C48,"5")</f>
        <v>Sunday School Leader</v>
      </c>
      <c r="F43" s="3" t="str">
        <f>IF('base table'!J48=1,'base table'!$C48,"5")</f>
        <v>5</v>
      </c>
      <c r="G43" s="3" t="str">
        <f>IF('base table'!I48=1,'base table'!$C48,"5")</f>
        <v>5</v>
      </c>
      <c r="H43" s="3" t="str">
        <f>IF('base table'!F48=1,'base table'!$C48,"5")</f>
        <v>Sunday School Leader</v>
      </c>
      <c r="I43" s="3" t="str">
        <f>IF('base table'!M48=1,'base table'!$C48,"5")</f>
        <v>5</v>
      </c>
      <c r="J43" s="3" t="str">
        <f>IF('base table'!N48=1,'base table'!$C48,"5")</f>
        <v>5</v>
      </c>
      <c r="K43" s="3" t="str">
        <f>IF('base table'!H48=1,'base table'!$C48,"5")</f>
        <v>5</v>
      </c>
      <c r="L43" s="3" t="str">
        <f>IF('base table'!L48=1,'base table'!$C48,"5")</f>
        <v>Sunday School Leader</v>
      </c>
      <c r="M43" s="3" t="str">
        <f>IF('base table'!G48=1,'base table'!$C48,"5")</f>
        <v>5</v>
      </c>
    </row>
    <row r="44" spans="3:13" ht="30" x14ac:dyDescent="0.25">
      <c r="C44" s="3" t="str">
        <f>IF('base table'!D49=1,'base table'!$C49,"5")</f>
        <v xml:space="preserve">Sunday School Volunteer       </v>
      </c>
      <c r="D44" s="3" t="str">
        <f>IF('base table'!E49=1,'base table'!$C49,"5")</f>
        <v xml:space="preserve">Sunday School Volunteer       </v>
      </c>
      <c r="E44" s="3" t="str">
        <f>IF('base table'!K49=1,'base table'!$C49,"5")</f>
        <v xml:space="preserve">Sunday School Volunteer       </v>
      </c>
      <c r="F44" s="3" t="str">
        <f>IF('base table'!J49=1,'base table'!$C49,"5")</f>
        <v>5</v>
      </c>
      <c r="G44" s="3" t="str">
        <f>IF('base table'!I49=1,'base table'!$C49,"5")</f>
        <v>5</v>
      </c>
      <c r="H44" s="3" t="str">
        <f>IF('base table'!F49=1,'base table'!$C49,"5")</f>
        <v>5</v>
      </c>
      <c r="I44" s="3" t="str">
        <f>IF('base table'!M49=1,'base table'!$C49,"5")</f>
        <v>5</v>
      </c>
      <c r="J44" s="3" t="str">
        <f>IF('base table'!N49=1,'base table'!$C49,"5")</f>
        <v>5</v>
      </c>
      <c r="K44" s="3" t="str">
        <f>IF('base table'!H49=1,'base table'!$C49,"5")</f>
        <v>5</v>
      </c>
      <c r="L44" s="3" t="str">
        <f>IF('base table'!L49=1,'base table'!$C49,"5")</f>
        <v>5</v>
      </c>
      <c r="M44" s="3" t="str">
        <f>IF('base table'!G49=1,'base table'!$C49,"5")</f>
        <v>5</v>
      </c>
    </row>
    <row r="45" spans="3:13" ht="30" x14ac:dyDescent="0.25">
      <c r="C45" s="3" t="str">
        <f>IF('base table'!D50=1,'base table'!$C50,"5")</f>
        <v>Team Leader (not child-related role)</v>
      </c>
      <c r="D45" s="3" t="str">
        <f>IF('base table'!E50=1,'base table'!$C50,"5")</f>
        <v>5</v>
      </c>
      <c r="E45" s="3" t="str">
        <f>IF('base table'!K50=1,'base table'!$C50,"5")</f>
        <v>Team Leader (not child-related role)</v>
      </c>
      <c r="F45" s="3" t="str">
        <f>IF('base table'!J50=1,'base table'!$C50,"5")</f>
        <v>5</v>
      </c>
      <c r="G45" s="3" t="str">
        <f>IF('base table'!I50=1,'base table'!$C50,"5")</f>
        <v>5</v>
      </c>
      <c r="H45" s="3" t="str">
        <f>IF('base table'!F50=1,'base table'!$C50,"5")</f>
        <v>5</v>
      </c>
      <c r="I45" s="3" t="str">
        <f>IF('base table'!M50=1,'base table'!$C50,"5")</f>
        <v>Team Leader (not child-related role)</v>
      </c>
      <c r="J45" s="3" t="str">
        <f>IF('base table'!N50=1,'base table'!$C50,"5")</f>
        <v>Team Leader (not child-related role)</v>
      </c>
      <c r="K45" s="3" t="str">
        <f>IF('base table'!H50=1,'base table'!$C50,"5")</f>
        <v>5</v>
      </c>
      <c r="L45" s="3" t="str">
        <f>IF('base table'!L50=1,'base table'!$C50,"5")</f>
        <v>Team Leader (not child-related role)</v>
      </c>
      <c r="M45" s="3" t="str">
        <f>IF('base table'!G50=1,'base table'!$C50,"5")</f>
        <v>Team Leader (not child-related role)</v>
      </c>
    </row>
    <row r="46" spans="3:13" ht="30" x14ac:dyDescent="0.25">
      <c r="C46" s="3" t="str">
        <f>IF('base table'!D51=1,'base table'!$C51,"5")</f>
        <v>Volunteer (not child-related role) Caterer</v>
      </c>
      <c r="D46" s="3" t="str">
        <f>IF('base table'!E51=1,'base table'!$C51,"5")</f>
        <v>5</v>
      </c>
      <c r="E46" s="3" t="str">
        <f>IF('base table'!K51=1,'base table'!$C51,"5")</f>
        <v>Volunteer (not child-related role) Caterer</v>
      </c>
      <c r="F46" s="3" t="str">
        <f>IF('base table'!J51=1,'base table'!$C51,"5")</f>
        <v>5</v>
      </c>
      <c r="G46" s="3" t="str">
        <f>IF('base table'!I51=1,'base table'!$C51,"5")</f>
        <v>5</v>
      </c>
      <c r="H46" s="3" t="str">
        <f>IF('base table'!F51=1,'base table'!$C51,"5")</f>
        <v>5</v>
      </c>
      <c r="I46" s="3" t="str">
        <f>IF('base table'!M51=1,'base table'!$C51,"5")</f>
        <v>5</v>
      </c>
      <c r="J46" s="3" t="str">
        <f>IF('base table'!N51=1,'base table'!$C51,"5")</f>
        <v>5</v>
      </c>
      <c r="K46" s="3" t="str">
        <f>IF('base table'!H51=1,'base table'!$C51,"5")</f>
        <v>5</v>
      </c>
      <c r="L46" s="3" t="str">
        <f>IF('base table'!L51=1,'base table'!$C51,"5")</f>
        <v>5</v>
      </c>
      <c r="M46" s="3" t="str">
        <f>IF('base table'!G51=1,'base table'!$C51,"5")</f>
        <v>5</v>
      </c>
    </row>
    <row r="47" spans="3:13" ht="60" x14ac:dyDescent="0.25">
      <c r="C47" s="3" t="str">
        <f>IF('base table'!D52=1,'base table'!$C52,"5")</f>
        <v>Volunteer (not child-related role) eg Front Door Welcomer</v>
      </c>
      <c r="D47" s="3" t="str">
        <f>IF('base table'!E52=1,'base table'!$C52,"5")</f>
        <v>5</v>
      </c>
      <c r="E47" s="3" t="str">
        <f>IF('base table'!K52=1,'base table'!$C52,"5")</f>
        <v>Volunteer (not child-related role) eg Front Door Welcomer</v>
      </c>
      <c r="F47" s="3" t="str">
        <f>IF('base table'!J52=1,'base table'!$C52,"5")</f>
        <v>5</v>
      </c>
      <c r="G47" s="3" t="str">
        <f>IF('base table'!I52=1,'base table'!$C52,"5")</f>
        <v>5</v>
      </c>
      <c r="H47" s="3" t="str">
        <f>IF('base table'!F52=1,'base table'!$C52,"5")</f>
        <v>5</v>
      </c>
      <c r="I47" s="3" t="str">
        <f>IF('base table'!M52=1,'base table'!$C52,"5")</f>
        <v>5</v>
      </c>
      <c r="J47" s="3" t="str">
        <f>IF('base table'!N52=1,'base table'!$C52,"5")</f>
        <v>5</v>
      </c>
      <c r="K47" s="3" t="str">
        <f>IF('base table'!H52=1,'base table'!$C52,"5")</f>
        <v>5</v>
      </c>
      <c r="L47" s="3" t="str">
        <f>IF('base table'!L52=1,'base table'!$C52,"5")</f>
        <v>5</v>
      </c>
      <c r="M47" s="3" t="str">
        <f>IF('base table'!G52=1,'base table'!$C52,"5")</f>
        <v>5</v>
      </c>
    </row>
    <row r="48" spans="3:13" ht="45" x14ac:dyDescent="0.25">
      <c r="C48" s="3" t="str">
        <f>IF('base table'!D53=1,'base table'!$C53,"5")</f>
        <v>Volunteer (not child-related role) Gardener</v>
      </c>
      <c r="D48" s="3" t="str">
        <f>IF('base table'!E53=1,'base table'!$C53,"5")</f>
        <v>5</v>
      </c>
      <c r="E48" s="3" t="str">
        <f>IF('base table'!K53=1,'base table'!$C53,"5")</f>
        <v>Volunteer (not child-related role) Gardener</v>
      </c>
      <c r="F48" s="3" t="str">
        <f>IF('base table'!J53=1,'base table'!$C53,"5")</f>
        <v>5</v>
      </c>
      <c r="G48" s="3" t="str">
        <f>IF('base table'!I53=1,'base table'!$C53,"5")</f>
        <v>5</v>
      </c>
      <c r="H48" s="3" t="str">
        <f>IF('base table'!F53=1,'base table'!$C53,"5")</f>
        <v>5</v>
      </c>
      <c r="I48" s="3" t="str">
        <f>IF('base table'!M53=1,'base table'!$C53,"5")</f>
        <v>5</v>
      </c>
      <c r="J48" s="3" t="str">
        <f>IF('base table'!N53=1,'base table'!$C53,"5")</f>
        <v>5</v>
      </c>
      <c r="K48" s="3" t="str">
        <f>IF('base table'!H53=1,'base table'!$C53,"5")</f>
        <v>5</v>
      </c>
      <c r="L48" s="3" t="str">
        <f>IF('base table'!L53=1,'base table'!$C53,"5")</f>
        <v>5</v>
      </c>
      <c r="M48" s="3" t="str">
        <f>IF('base table'!G53=1,'base table'!$C53,"5")</f>
        <v>5</v>
      </c>
    </row>
    <row r="49" spans="3:13" ht="45" x14ac:dyDescent="0.25">
      <c r="C49" s="3" t="str">
        <f>IF('base table'!D54=1,'base table'!$C54,"5")</f>
        <v>Volunteer (not child-related role) Morning Tea</v>
      </c>
      <c r="D49" s="3" t="str">
        <f>IF('base table'!E54=1,'base table'!$C54,"5")</f>
        <v>5</v>
      </c>
      <c r="E49" s="3" t="str">
        <f>IF('base table'!K54=1,'base table'!$C54,"5")</f>
        <v>Volunteer (not child-related role) Morning Tea</v>
      </c>
      <c r="F49" s="3" t="str">
        <f>IF('base table'!J54=1,'base table'!$C54,"5")</f>
        <v>5</v>
      </c>
      <c r="G49" s="3" t="str">
        <f>IF('base table'!I54=1,'base table'!$C54,"5")</f>
        <v>5</v>
      </c>
      <c r="H49" s="3" t="str">
        <f>IF('base table'!F54=1,'base table'!$C54,"5")</f>
        <v>5</v>
      </c>
      <c r="I49" s="3" t="str">
        <f>IF('base table'!M54=1,'base table'!$C54,"5")</f>
        <v>5</v>
      </c>
      <c r="J49" s="3" t="str">
        <f>IF('base table'!N54=1,'base table'!$C54,"5")</f>
        <v>5</v>
      </c>
      <c r="K49" s="3" t="str">
        <f>IF('base table'!H54=1,'base table'!$C54,"5")</f>
        <v>5</v>
      </c>
      <c r="L49" s="3" t="str">
        <f>IF('base table'!L54=1,'base table'!$C54,"5")</f>
        <v>5</v>
      </c>
      <c r="M49" s="3" t="str">
        <f>IF('base table'!G54=1,'base table'!$C54,"5")</f>
        <v>5</v>
      </c>
    </row>
    <row r="50" spans="3:13" ht="45" x14ac:dyDescent="0.25">
      <c r="C50" s="3" t="str">
        <f>IF('base table'!D55=1,'base table'!$C55,"5")</f>
        <v>Volunteer (not child-related role) Op Shop Volunteer</v>
      </c>
      <c r="D50" s="3" t="str">
        <f>IF('base table'!E55=1,'base table'!$C55,"5")</f>
        <v>5</v>
      </c>
      <c r="E50" s="3" t="str">
        <f>IF('base table'!K55=1,'base table'!$C55,"5")</f>
        <v>Volunteer (not child-related role) Op Shop Volunteer</v>
      </c>
      <c r="F50" s="3" t="str">
        <f>IF('base table'!J55=1,'base table'!$C55,"5")</f>
        <v>5</v>
      </c>
      <c r="G50" s="3" t="str">
        <f>IF('base table'!I55=1,'base table'!$C55,"5")</f>
        <v>5</v>
      </c>
      <c r="H50" s="3" t="str">
        <f>IF('base table'!F55=1,'base table'!$C55,"5")</f>
        <v>5</v>
      </c>
      <c r="I50" s="3" t="str">
        <f>IF('base table'!M55=1,'base table'!$C55,"5")</f>
        <v>5</v>
      </c>
      <c r="J50" s="3" t="str">
        <f>IF('base table'!N55=1,'base table'!$C55,"5")</f>
        <v>5</v>
      </c>
      <c r="K50" s="3" t="str">
        <f>IF('base table'!H55=1,'base table'!$C55,"5")</f>
        <v>5</v>
      </c>
      <c r="L50" s="3" t="str">
        <f>IF('base table'!L55=1,'base table'!$C55,"5")</f>
        <v>5</v>
      </c>
      <c r="M50" s="3" t="str">
        <f>IF('base table'!G55=1,'base table'!$C55,"5")</f>
        <v>5</v>
      </c>
    </row>
    <row r="51" spans="3:13" ht="45" x14ac:dyDescent="0.25">
      <c r="C51" s="3" t="str">
        <f>IF('base table'!D56=1,'base table'!$C56,"5")</f>
        <v>Volunteer's Coordinator (not child-related role)</v>
      </c>
      <c r="D51" s="3" t="str">
        <f>IF('base table'!E56=1,'base table'!$C56,"5")</f>
        <v>5</v>
      </c>
      <c r="E51" s="3" t="str">
        <f>IF('base table'!K56=1,'base table'!$C56,"5")</f>
        <v>Volunteer's Coordinator (not child-related role)</v>
      </c>
      <c r="F51" s="3" t="str">
        <f>IF('base table'!J56=1,'base table'!$C56,"5")</f>
        <v>5</v>
      </c>
      <c r="G51" s="3" t="str">
        <f>IF('base table'!I56=1,'base table'!$C56,"5")</f>
        <v>5</v>
      </c>
      <c r="H51" s="3" t="str">
        <f>IF('base table'!F56=1,'base table'!$C56,"5")</f>
        <v>5</v>
      </c>
      <c r="I51" s="3" t="str">
        <f>IF('base table'!M56=1,'base table'!$C56,"5")</f>
        <v>Volunteer's Coordinator (not child-related role)</v>
      </c>
      <c r="J51" s="3" t="str">
        <f>IF('base table'!N56=1,'base table'!$C56,"5")</f>
        <v>Volunteer's Coordinator (not child-related role)</v>
      </c>
      <c r="K51" s="3" t="str">
        <f>IF('base table'!H56=1,'base table'!$C56,"5")</f>
        <v>5</v>
      </c>
      <c r="L51" s="3" t="str">
        <f>IF('base table'!L56=1,'base table'!$C56,"5")</f>
        <v>Volunteer's Coordinator (not child-related role)</v>
      </c>
      <c r="M51" s="3" t="str">
        <f>IF('base table'!G56=1,'base table'!$C56,"5")</f>
        <v>Volunteer's Coordinator (not child-related role)</v>
      </c>
    </row>
    <row r="52" spans="3:13" x14ac:dyDescent="0.25">
      <c r="C52" s="3" t="str">
        <f>IF('base table'!D57=1,'base table'!$C57,"5")</f>
        <v>WHS Officer</v>
      </c>
      <c r="D52" s="3" t="str">
        <f>IF('base table'!E57=1,'base table'!$C57,"5")</f>
        <v>WHS Officer</v>
      </c>
      <c r="E52" s="3" t="str">
        <f>IF('base table'!K57=1,'base table'!$C57,"5")</f>
        <v>WHS Officer</v>
      </c>
      <c r="F52" s="3" t="str">
        <f>IF('base table'!J57=1,'base table'!$C57,"5")</f>
        <v>5</v>
      </c>
      <c r="G52" s="3" t="str">
        <f>IF('base table'!I57=1,'base table'!$C57,"5")</f>
        <v>5</v>
      </c>
      <c r="H52" s="3" t="str">
        <f>IF('base table'!F57=1,'base table'!$C57,"5")</f>
        <v>WHS Officer</v>
      </c>
      <c r="I52" s="3" t="str">
        <f>IF('base table'!M57=1,'base table'!$C57,"5")</f>
        <v>WHS Officer</v>
      </c>
      <c r="J52" s="3" t="str">
        <f>IF('base table'!N57=1,'base table'!$C57,"5")</f>
        <v>WHS Officer</v>
      </c>
      <c r="K52" s="3" t="str">
        <f>IF('base table'!H57=1,'base table'!$C57,"5")</f>
        <v>WHS Officer</v>
      </c>
      <c r="L52" s="3" t="str">
        <f>IF('base table'!L57=1,'base table'!$C57,"5")</f>
        <v>WHS Officer</v>
      </c>
      <c r="M52" s="3" t="str">
        <f>IF('base table'!G57=1,'base table'!$C57,"5")</f>
        <v>WHS Officer</v>
      </c>
    </row>
    <row r="53" spans="3:13" ht="45" x14ac:dyDescent="0.25">
      <c r="C53" s="3" t="str">
        <f>IF('base table'!D58=1,'base table'!$C58,"5")</f>
        <v>Worship Coordinator (not child-related role)</v>
      </c>
      <c r="D53" s="3" t="str">
        <f>IF('base table'!E58=1,'base table'!$C58,"5")</f>
        <v>5</v>
      </c>
      <c r="E53" s="3" t="str">
        <f>IF('base table'!K58=1,'base table'!$C58,"5")</f>
        <v>Worship Coordinator (not child-related role)</v>
      </c>
      <c r="F53" s="3" t="str">
        <f>IF('base table'!J58=1,'base table'!$C58,"5")</f>
        <v>5</v>
      </c>
      <c r="G53" s="3" t="str">
        <f>IF('base table'!I58=1,'base table'!$C58,"5")</f>
        <v>5</v>
      </c>
      <c r="H53" s="3" t="str">
        <f>IF('base table'!F58=1,'base table'!$C58,"5")</f>
        <v>5</v>
      </c>
      <c r="I53" s="3" t="str">
        <f>IF('base table'!M58=1,'base table'!$C58,"5")</f>
        <v>Worship Coordinator (not child-related role)</v>
      </c>
      <c r="J53" s="3" t="str">
        <f>IF('base table'!N58=1,'base table'!$C58,"5")</f>
        <v>5</v>
      </c>
      <c r="K53" s="3" t="str">
        <f>IF('base table'!H58=1,'base table'!$C58,"5")</f>
        <v>5</v>
      </c>
      <c r="L53" s="3" t="str">
        <f>IF('base table'!L58=1,'base table'!$C58,"5")</f>
        <v>Worship Coordinator (not child-related role)</v>
      </c>
      <c r="M53" s="3" t="str">
        <f>IF('base table'!G58=1,'base table'!$C58,"5")</f>
        <v>Worship Coordinator (not child-related role)</v>
      </c>
    </row>
    <row r="54" spans="3:13" x14ac:dyDescent="0.25">
      <c r="C54" s="3" t="str">
        <f>IF('base table'!D59=1,'base table'!$C59,"5")</f>
        <v>5</v>
      </c>
      <c r="D54" s="3" t="str">
        <f>IF('base table'!E59=1,'base table'!$C59,"5")</f>
        <v>5</v>
      </c>
      <c r="E54" s="3" t="str">
        <f>IF('base table'!K59=1,'base table'!$C59,"5")</f>
        <v>Youth Chaplain</v>
      </c>
      <c r="F54" s="3" t="str">
        <f>IF('base table'!J59=1,'base table'!$C59,"5")</f>
        <v>Youth Chaplain</v>
      </c>
      <c r="G54" s="3" t="str">
        <f>IF('base table'!I59=1,'base table'!$C59,"5")</f>
        <v>Youth Chaplain</v>
      </c>
      <c r="H54" s="3" t="str">
        <f>IF('base table'!F59=1,'base table'!$C59,"5")</f>
        <v>Youth Chaplain</v>
      </c>
      <c r="I54" s="3" t="str">
        <f>IF('base table'!M59=1,'base table'!$C59,"5")</f>
        <v>Youth Chaplain</v>
      </c>
      <c r="J54" s="3" t="str">
        <f>IF('base table'!N59=1,'base table'!$C59,"5")</f>
        <v>Youth Chaplain</v>
      </c>
      <c r="K54" s="3" t="str">
        <f>IF('base table'!H59=1,'base table'!$C59,"5")</f>
        <v>Youth Chaplain</v>
      </c>
      <c r="L54" s="3" t="str">
        <f>IF('base table'!L59=1,'base table'!$C59,"5")</f>
        <v>Youth Chaplain</v>
      </c>
      <c r="M54" s="3" t="str">
        <f>IF('base table'!G59=1,'base table'!$C59,"5")</f>
        <v>Youth Chaplain</v>
      </c>
    </row>
    <row r="55" spans="3:13" x14ac:dyDescent="0.25">
      <c r="C55" s="3" t="str">
        <f>IF('base table'!D60=1,'base table'!$C60,"5")</f>
        <v>Youth Coordinator</v>
      </c>
      <c r="D55" s="3" t="str">
        <f>IF('base table'!E60=1,'base table'!$C60,"5")</f>
        <v>Youth Coordinator</v>
      </c>
      <c r="E55" s="3" t="str">
        <f>IF('base table'!K60=1,'base table'!$C60,"5")</f>
        <v>Youth Coordinator</v>
      </c>
      <c r="F55" s="3" t="str">
        <f>IF('base table'!J60=1,'base table'!$C60,"5")</f>
        <v>5</v>
      </c>
      <c r="G55" s="3" t="str">
        <f>IF('base table'!I60=1,'base table'!$C60,"5")</f>
        <v>5</v>
      </c>
      <c r="H55" s="3" t="str">
        <f>IF('base table'!F60=1,'base table'!$C60,"5")</f>
        <v>Youth Coordinator</v>
      </c>
      <c r="I55" s="3" t="str">
        <f>IF('base table'!M60=1,'base table'!$C60,"5")</f>
        <v>Youth Coordinator</v>
      </c>
      <c r="J55" s="3" t="str">
        <f>IF('base table'!N60=1,'base table'!$C60,"5")</f>
        <v>Youth Coordinator</v>
      </c>
      <c r="K55" s="3" t="str">
        <f>IF('base table'!H60=1,'base table'!$C60,"5")</f>
        <v>5</v>
      </c>
      <c r="L55" s="3" t="str">
        <f>IF('base table'!L60=1,'base table'!$C60,"5")</f>
        <v>Youth Coordinator</v>
      </c>
      <c r="M55" s="3" t="str">
        <f>IF('base table'!G60=1,'base table'!$C60,"5")</f>
        <v>Youth Coordinator</v>
      </c>
    </row>
    <row r="56" spans="3:13" ht="30" x14ac:dyDescent="0.25">
      <c r="C56" s="3" t="str">
        <f>IF('base table'!D61=1,'base table'!$C61,"5")</f>
        <v>Youth Group Volunteer</v>
      </c>
      <c r="D56" s="3" t="str">
        <f>IF('base table'!E61=1,'base table'!$C61,"5")</f>
        <v>Youth Group Volunteer</v>
      </c>
      <c r="E56" s="3" t="str">
        <f>IF('base table'!K61=1,'base table'!$C61,"5")</f>
        <v>Youth Group Volunteer</v>
      </c>
      <c r="F56" s="3" t="str">
        <f>IF('base table'!J61=1,'base table'!$C61,"5")</f>
        <v>5</v>
      </c>
      <c r="G56" s="3" t="str">
        <f>IF('base table'!I61=1,'base table'!$C61,"5")</f>
        <v>5</v>
      </c>
      <c r="H56" s="3" t="str">
        <f>IF('base table'!F61=1,'base table'!$C61,"5")</f>
        <v>5</v>
      </c>
      <c r="I56" s="3" t="str">
        <f>IF('base table'!M61=1,'base table'!$C61,"5")</f>
        <v>5</v>
      </c>
      <c r="J56" s="3" t="str">
        <f>IF('base table'!N61=1,'base table'!$C61,"5")</f>
        <v>5</v>
      </c>
      <c r="K56" s="3" t="str">
        <f>IF('base table'!H61=1,'base table'!$C61,"5")</f>
        <v>5</v>
      </c>
      <c r="L56" s="3" t="str">
        <f>IF('base table'!L61=1,'base table'!$C61,"5")</f>
        <v>5</v>
      </c>
      <c r="M56" s="3" t="str">
        <f>IF('base table'!G61=1,'base table'!$C61,"5")</f>
        <v>5</v>
      </c>
    </row>
    <row r="57" spans="3:13" x14ac:dyDescent="0.25">
      <c r="C57" s="3" t="str">
        <f>IF('base table'!D62=1,'base table'!$C62,"5")</f>
        <v>Youth Leader</v>
      </c>
      <c r="D57" s="3" t="str">
        <f>IF('base table'!E62=1,'base table'!$C62,"5")</f>
        <v>Youth Leader</v>
      </c>
      <c r="E57" s="3" t="str">
        <f>IF('base table'!K62=1,'base table'!$C62,"5")</f>
        <v>Youth Leader</v>
      </c>
      <c r="F57" s="3" t="str">
        <f>IF('base table'!J62=1,'base table'!$C62,"5")</f>
        <v>5</v>
      </c>
      <c r="G57" s="3" t="str">
        <f>IF('base table'!I62=1,'base table'!$C62,"5")</f>
        <v>5</v>
      </c>
      <c r="H57" s="3" t="str">
        <f>IF('base table'!F62=1,'base table'!$C62,"5")</f>
        <v>Youth Leader</v>
      </c>
      <c r="I57" s="3" t="str">
        <f>IF('base table'!M62=1,'base table'!$C62,"5")</f>
        <v>5</v>
      </c>
      <c r="J57" s="3" t="str">
        <f>IF('base table'!N62=1,'base table'!$C62,"5")</f>
        <v>5</v>
      </c>
      <c r="K57" s="3" t="str">
        <f>IF('base table'!H62=1,'base table'!$C62,"5")</f>
        <v>5</v>
      </c>
      <c r="L57" s="3" t="str">
        <f>IF('base table'!L62=1,'base table'!$C62,"5")</f>
        <v>5</v>
      </c>
      <c r="M57" s="3" t="str">
        <f>IF('base table'!G62=1,'base table'!$C62,"5")</f>
        <v>5</v>
      </c>
    </row>
    <row r="58" spans="3:13" ht="30" x14ac:dyDescent="0.25">
      <c r="C58" s="3" t="str">
        <f>IF('base table'!D63=1,'base table'!$C63,"5")</f>
        <v>5</v>
      </c>
      <c r="D58" s="3" t="str">
        <f>IF('base table'!E63=1,'base table'!$C63,"5")</f>
        <v>5</v>
      </c>
      <c r="E58" s="3" t="str">
        <f>IF('base table'!K63=1,'base table'!$C63,"5")</f>
        <v>Youth Ministry Agent</v>
      </c>
      <c r="F58" s="3" t="str">
        <f>IF('base table'!J63=1,'base table'!$C63,"5")</f>
        <v>Youth Ministry Agent</v>
      </c>
      <c r="G58" s="3" t="str">
        <f>IF('base table'!I63=1,'base table'!$C63,"5")</f>
        <v>Youth Ministry Agent</v>
      </c>
      <c r="H58" s="3" t="str">
        <f>IF('base table'!F63=1,'base table'!$C63,"5")</f>
        <v>Youth Ministry Agent</v>
      </c>
      <c r="I58" s="3" t="str">
        <f>IF('base table'!M63=1,'base table'!$C63,"5")</f>
        <v>Youth Ministry Agent</v>
      </c>
      <c r="J58" s="3" t="str">
        <f>IF('base table'!N63=1,'base table'!$C63,"5")</f>
        <v>Youth Ministry Agent</v>
      </c>
      <c r="K58" s="3" t="str">
        <f>IF('base table'!H63=1,'base table'!$C63,"5")</f>
        <v>Youth Ministry Agent</v>
      </c>
      <c r="L58" s="3" t="str">
        <f>IF('base table'!L63=1,'base table'!$C63,"5")</f>
        <v>Youth Ministry Agent</v>
      </c>
      <c r="M58" s="3" t="str">
        <f>IF('base table'!G63=1,'base table'!$C63,"5")</f>
        <v>Youth Ministry Agent</v>
      </c>
    </row>
    <row r="59" spans="3:13" x14ac:dyDescent="0.25">
      <c r="C59" s="3" t="str">
        <f>IF('base table'!D64=1,'base table'!$C64,"5")</f>
        <v>5</v>
      </c>
      <c r="D59" s="3" t="str">
        <f>IF('base table'!E64=1,'base table'!$C64,"5")</f>
        <v>5</v>
      </c>
      <c r="E59" s="3" t="str">
        <f>IF('base table'!K64=1,'base table'!$C64,"5")</f>
        <v>Youth Pastor</v>
      </c>
      <c r="F59" s="3" t="str">
        <f>IF('base table'!J64=1,'base table'!$C64,"5")</f>
        <v>Youth Pastor</v>
      </c>
      <c r="G59" s="3" t="str">
        <f>IF('base table'!I64=1,'base table'!$C64,"5")</f>
        <v>Youth Pastor</v>
      </c>
      <c r="H59" s="3" t="str">
        <f>IF('base table'!F64=1,'base table'!$C64,"5")</f>
        <v>Youth Pastor</v>
      </c>
      <c r="I59" s="3" t="str">
        <f>IF('base table'!M64=1,'base table'!$C64,"5")</f>
        <v>Youth Pastor</v>
      </c>
      <c r="J59" s="3" t="str">
        <f>IF('base table'!N64=1,'base table'!$C64,"5")</f>
        <v>Youth Pastor</v>
      </c>
      <c r="K59" s="3" t="str">
        <f>IF('base table'!H64=1,'base table'!$C64,"5")</f>
        <v>Youth Pastor</v>
      </c>
      <c r="L59" s="3" t="str">
        <f>IF('base table'!L64=1,'base table'!$C64,"5")</f>
        <v>Youth Pastor</v>
      </c>
      <c r="M59" s="3" t="str">
        <f>IF('base table'!G64=1,'base table'!$C64,"5")</f>
        <v>Youth Pastor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9566E-4E2D-45E4-8589-23B57C2AC1B3}">
  <sheetPr codeName="Sheet1"/>
  <dimension ref="C6:N64"/>
  <sheetViews>
    <sheetView topLeftCell="A6" workbookViewId="0">
      <selection activeCell="C64" sqref="C8:C64"/>
    </sheetView>
  </sheetViews>
  <sheetFormatPr defaultRowHeight="15" x14ac:dyDescent="0.25"/>
  <cols>
    <col min="3" max="3" width="64.85546875" customWidth="1"/>
    <col min="4" max="12" width="11.7109375" customWidth="1"/>
    <col min="13" max="13" width="10.42578125" hidden="1" customWidth="1"/>
    <col min="14" max="14" width="0" hidden="1" customWidth="1"/>
  </cols>
  <sheetData>
    <row r="6" spans="3:14" ht="15.75" customHeight="1" x14ac:dyDescent="0.25"/>
    <row r="7" spans="3:14" s="3" customFormat="1" ht="86.25" customHeight="1" x14ac:dyDescent="0.25">
      <c r="C7" s="3" t="s">
        <v>41</v>
      </c>
      <c r="D7" s="66" t="s">
        <v>42</v>
      </c>
      <c r="E7" s="66" t="s">
        <v>43</v>
      </c>
      <c r="F7" s="66" t="s">
        <v>44</v>
      </c>
      <c r="G7" s="66" t="s">
        <v>45</v>
      </c>
      <c r="H7" s="66" t="s">
        <v>46</v>
      </c>
      <c r="I7" s="66" t="s">
        <v>47</v>
      </c>
      <c r="J7" s="66" t="s">
        <v>48</v>
      </c>
      <c r="K7" s="66" t="s">
        <v>22</v>
      </c>
      <c r="L7" s="66" t="s">
        <v>49</v>
      </c>
      <c r="M7" s="66" t="s">
        <v>50</v>
      </c>
      <c r="N7" s="66" t="s">
        <v>51</v>
      </c>
    </row>
    <row r="8" spans="3:14" ht="15.75" x14ac:dyDescent="0.25">
      <c r="C8" s="67" t="s">
        <v>52</v>
      </c>
      <c r="D8" s="5">
        <v>1</v>
      </c>
      <c r="E8" s="5"/>
      <c r="F8" s="5"/>
      <c r="G8" s="6">
        <f>IF((base[[#This Row],[Safe Church Managing People]]+base[[#This Row],[Safe Church Managing Registers &amp; Records]])&gt;=1,1,"")</f>
        <v>1</v>
      </c>
      <c r="H8" s="5"/>
      <c r="I8" s="5"/>
      <c r="J8" s="5"/>
      <c r="K8" s="5">
        <v>1</v>
      </c>
      <c r="L8" s="5"/>
      <c r="M8" s="5"/>
      <c r="N8" s="5">
        <v>1</v>
      </c>
    </row>
    <row r="9" spans="3:14" ht="15.75" x14ac:dyDescent="0.25">
      <c r="C9" s="67" t="s">
        <v>53</v>
      </c>
      <c r="D9" s="5">
        <v>1</v>
      </c>
      <c r="E9" s="5">
        <v>1</v>
      </c>
      <c r="F9" s="5"/>
      <c r="G9" s="5" t="str">
        <f>IF((base[[#This Row],[Safe Church Managing People]]+base[[#This Row],[Safe Church Managing Registers &amp; Records]])&gt;=1,1,"")</f>
        <v/>
      </c>
      <c r="H9" s="5"/>
      <c r="I9" s="5"/>
      <c r="J9" s="5"/>
      <c r="K9" s="5">
        <v>1</v>
      </c>
      <c r="L9" s="5">
        <v>1</v>
      </c>
      <c r="M9" s="5"/>
      <c r="N9" s="5"/>
    </row>
    <row r="10" spans="3:14" ht="15.75" x14ac:dyDescent="0.25">
      <c r="C10" s="67" t="s">
        <v>54</v>
      </c>
      <c r="D10" s="5">
        <v>1</v>
      </c>
      <c r="E10" s="5">
        <v>1</v>
      </c>
      <c r="F10" s="5">
        <v>1</v>
      </c>
      <c r="G10" s="5" t="str">
        <f>IF((base[[#This Row],[Safe Church Managing People]]+base[[#This Row],[Safe Church Managing Registers &amp; Records]])&gt;=1,1,"")</f>
        <v/>
      </c>
      <c r="H10" s="5"/>
      <c r="I10" s="5"/>
      <c r="J10" s="5"/>
      <c r="K10" s="5">
        <v>1</v>
      </c>
      <c r="L10" s="5">
        <v>1</v>
      </c>
      <c r="M10" s="5"/>
      <c r="N10" s="5"/>
    </row>
    <row r="11" spans="3:14" ht="15.75" x14ac:dyDescent="0.25">
      <c r="C11" s="67" t="s">
        <v>55</v>
      </c>
      <c r="D11" s="5">
        <v>1</v>
      </c>
      <c r="E11" s="5">
        <v>1</v>
      </c>
      <c r="F11" s="5">
        <v>1</v>
      </c>
      <c r="G11" s="5" t="str">
        <f>IF((base[[#This Row],[Safe Church Managing People]]+base[[#This Row],[Safe Church Managing Registers &amp; Records]])&gt;=1,1,"")</f>
        <v/>
      </c>
      <c r="H11" s="5"/>
      <c r="I11" s="5"/>
      <c r="J11" s="5"/>
      <c r="K11" s="5">
        <v>1</v>
      </c>
      <c r="L11" s="5"/>
      <c r="M11" s="5"/>
      <c r="N11" s="5"/>
    </row>
    <row r="12" spans="3:14" ht="15.75" x14ac:dyDescent="0.25">
      <c r="C12" s="67" t="s">
        <v>56</v>
      </c>
      <c r="D12" s="5">
        <v>1</v>
      </c>
      <c r="E12" s="5">
        <v>1</v>
      </c>
      <c r="F12" s="5">
        <v>1</v>
      </c>
      <c r="G12" s="5" t="str">
        <f>IF((base[[#This Row],[Safe Church Managing People]]+base[[#This Row],[Safe Church Managing Registers &amp; Records]])&gt;=1,1,"")</f>
        <v/>
      </c>
      <c r="H12" s="5"/>
      <c r="I12" s="5"/>
      <c r="J12" s="5"/>
      <c r="K12" s="5">
        <v>1</v>
      </c>
      <c r="L12" s="5">
        <v>1</v>
      </c>
      <c r="M12" s="5"/>
      <c r="N12" s="5"/>
    </row>
    <row r="13" spans="3:14" ht="15.75" x14ac:dyDescent="0.25">
      <c r="C13" s="67" t="s">
        <v>52</v>
      </c>
      <c r="D13" s="5">
        <v>1</v>
      </c>
      <c r="E13" s="5">
        <v>1</v>
      </c>
      <c r="F13" s="5"/>
      <c r="G13" s="5" t="str">
        <f>IF((base[[#This Row],[Safe Church Managing People]]+base[[#This Row],[Safe Church Managing Registers &amp; Records]])&gt;=1,1,"")</f>
        <v/>
      </c>
      <c r="H13" s="5"/>
      <c r="I13" s="5"/>
      <c r="J13" s="5"/>
      <c r="K13" s="5">
        <v>1</v>
      </c>
      <c r="L13" s="5"/>
      <c r="M13" s="5"/>
      <c r="N13" s="5"/>
    </row>
    <row r="14" spans="3:14" ht="15.75" x14ac:dyDescent="0.25">
      <c r="C14" s="67" t="s">
        <v>57</v>
      </c>
      <c r="D14" s="5">
        <v>1</v>
      </c>
      <c r="E14" s="5">
        <v>1</v>
      </c>
      <c r="F14" s="5">
        <v>1</v>
      </c>
      <c r="G14" s="5">
        <f>IF((base[[#This Row],[Safe Church Managing People]]+base[[#This Row],[Safe Church Managing Registers &amp; Records]])&gt;=1,1,"")</f>
        <v>1</v>
      </c>
      <c r="H14" s="5"/>
      <c r="I14" s="5"/>
      <c r="J14" s="5"/>
      <c r="K14" s="5">
        <v>1</v>
      </c>
      <c r="L14" s="5">
        <v>1</v>
      </c>
      <c r="M14" s="5">
        <v>1</v>
      </c>
      <c r="N14" s="5">
        <v>1</v>
      </c>
    </row>
    <row r="15" spans="3:14" ht="15.75" x14ac:dyDescent="0.25">
      <c r="C15" s="67" t="s">
        <v>58</v>
      </c>
      <c r="D15" s="5">
        <v>1</v>
      </c>
      <c r="E15" s="5">
        <v>1</v>
      </c>
      <c r="F15" s="5">
        <v>1</v>
      </c>
      <c r="G15" s="5">
        <f>IF((base[[#This Row],[Safe Church Managing People]]+base[[#This Row],[Safe Church Managing Registers &amp; Records]])&gt;=1,1,"")</f>
        <v>1</v>
      </c>
      <c r="H15" s="5">
        <v>1</v>
      </c>
      <c r="I15" s="5"/>
      <c r="J15" s="5"/>
      <c r="K15" s="5">
        <v>1</v>
      </c>
      <c r="L15" s="5">
        <v>1</v>
      </c>
      <c r="M15" s="5">
        <v>1</v>
      </c>
      <c r="N15" s="5">
        <v>1</v>
      </c>
    </row>
    <row r="16" spans="3:14" ht="15.75" x14ac:dyDescent="0.25">
      <c r="C16" s="67" t="s">
        <v>59</v>
      </c>
      <c r="D16" s="5">
        <v>1</v>
      </c>
      <c r="E16" s="5">
        <v>1</v>
      </c>
      <c r="F16" s="5">
        <v>1</v>
      </c>
      <c r="G16" s="5">
        <f>IF((base[[#This Row],[Safe Church Managing People]]+base[[#This Row],[Safe Church Managing Registers &amp; Records]])&gt;=1,1,"")</f>
        <v>1</v>
      </c>
      <c r="H16" s="5"/>
      <c r="I16" s="5"/>
      <c r="J16" s="5"/>
      <c r="K16" s="5">
        <v>1</v>
      </c>
      <c r="L16" s="5">
        <v>1</v>
      </c>
      <c r="M16" s="5">
        <v>1</v>
      </c>
      <c r="N16" s="5">
        <v>1</v>
      </c>
    </row>
    <row r="17" spans="3:14" ht="15.75" x14ac:dyDescent="0.25">
      <c r="C17" s="67" t="s">
        <v>60</v>
      </c>
      <c r="D17" s="5">
        <v>1</v>
      </c>
      <c r="E17" s="5">
        <v>1</v>
      </c>
      <c r="F17" s="5">
        <v>1</v>
      </c>
      <c r="G17" s="5">
        <f>IF((base[[#This Row],[Safe Church Managing People]]+base[[#This Row],[Safe Church Managing Registers &amp; Records]])&gt;=1,1,"")</f>
        <v>1</v>
      </c>
      <c r="H17" s="5">
        <v>1</v>
      </c>
      <c r="I17" s="5"/>
      <c r="J17" s="5"/>
      <c r="K17" s="5">
        <v>1</v>
      </c>
      <c r="L17" s="5">
        <v>1</v>
      </c>
      <c r="M17" s="5">
        <v>1</v>
      </c>
      <c r="N17" s="5">
        <v>1</v>
      </c>
    </row>
    <row r="18" spans="3:14" ht="15.75" x14ac:dyDescent="0.25">
      <c r="C18" s="67" t="s">
        <v>61</v>
      </c>
      <c r="D18" s="5">
        <v>1</v>
      </c>
      <c r="E18" s="5">
        <v>1</v>
      </c>
      <c r="F18" s="5">
        <v>1</v>
      </c>
      <c r="G18" s="5">
        <f>IF((base[[#This Row],[Safe Church Managing People]]+base[[#This Row],[Safe Church Managing Registers &amp; Records]])&gt;=1,1,"")</f>
        <v>1</v>
      </c>
      <c r="H18" s="5"/>
      <c r="I18" s="5"/>
      <c r="J18" s="5"/>
      <c r="K18" s="5">
        <v>1</v>
      </c>
      <c r="L18" s="5">
        <v>1</v>
      </c>
      <c r="M18" s="5">
        <v>1</v>
      </c>
      <c r="N18" s="5">
        <v>1</v>
      </c>
    </row>
    <row r="19" spans="3:14" ht="15.75" x14ac:dyDescent="0.25">
      <c r="C19" s="67" t="s">
        <v>62</v>
      </c>
      <c r="D19" s="5">
        <v>1</v>
      </c>
      <c r="E19" s="5">
        <v>1</v>
      </c>
      <c r="F19" s="5"/>
      <c r="G19" s="5" t="str">
        <f>IF((base[[#This Row],[Safe Church Managing People]]+base[[#This Row],[Safe Church Managing Registers &amp; Records]])&gt;=1,1,"")</f>
        <v/>
      </c>
      <c r="H19" s="5"/>
      <c r="I19" s="5"/>
      <c r="J19" s="5"/>
      <c r="K19" s="5">
        <v>1</v>
      </c>
      <c r="L19" s="5"/>
      <c r="M19" s="5"/>
      <c r="N19" s="5"/>
    </row>
    <row r="20" spans="3:14" ht="15.75" x14ac:dyDescent="0.25">
      <c r="C20" s="67" t="s">
        <v>63</v>
      </c>
      <c r="D20" s="5">
        <v>1</v>
      </c>
      <c r="E20" s="5">
        <v>1</v>
      </c>
      <c r="F20" s="5"/>
      <c r="G20" s="5" t="str">
        <f>IF((base[[#This Row],[Safe Church Managing People]]+base[[#This Row],[Safe Church Managing Registers &amp; Records]])&gt;=1,1,"")</f>
        <v/>
      </c>
      <c r="H20" s="5"/>
      <c r="I20" s="5"/>
      <c r="J20" s="5"/>
      <c r="K20" s="5">
        <v>1</v>
      </c>
      <c r="L20" s="5"/>
      <c r="M20" s="5"/>
      <c r="N20" s="5"/>
    </row>
    <row r="21" spans="3:14" ht="15.75" x14ac:dyDescent="0.25">
      <c r="C21" s="67" t="s">
        <v>64</v>
      </c>
      <c r="D21" s="5">
        <v>1</v>
      </c>
      <c r="E21" s="5"/>
      <c r="F21" s="5">
        <v>1</v>
      </c>
      <c r="G21" s="5">
        <f>IF((base[[#This Row],[Safe Church Managing People]]+base[[#This Row],[Safe Church Managing Registers &amp; Records]])&gt;=1,1,"")</f>
        <v>1</v>
      </c>
      <c r="H21" s="5"/>
      <c r="I21" s="5"/>
      <c r="J21" s="5"/>
      <c r="K21" s="5">
        <v>1</v>
      </c>
      <c r="L21" s="5">
        <v>1</v>
      </c>
      <c r="M21" s="5"/>
      <c r="N21" s="5">
        <v>1</v>
      </c>
    </row>
    <row r="22" spans="3:14" ht="15.75" x14ac:dyDescent="0.25">
      <c r="C22" s="67" t="s">
        <v>65</v>
      </c>
      <c r="D22" s="5">
        <v>1</v>
      </c>
      <c r="E22" s="5">
        <v>1</v>
      </c>
      <c r="F22" s="5">
        <v>1</v>
      </c>
      <c r="G22" s="5">
        <f>IF((base[[#This Row],[Safe Church Managing People]]+base[[#This Row],[Safe Church Managing Registers &amp; Records]])&gt;=1,1,"")</f>
        <v>1</v>
      </c>
      <c r="H22" s="5">
        <v>1</v>
      </c>
      <c r="I22" s="5"/>
      <c r="J22" s="5"/>
      <c r="K22" s="5">
        <v>1</v>
      </c>
      <c r="L22" s="5">
        <v>1</v>
      </c>
      <c r="M22" s="5">
        <v>1</v>
      </c>
      <c r="N22" s="5">
        <v>1</v>
      </c>
    </row>
    <row r="23" spans="3:14" ht="15.75" x14ac:dyDescent="0.25">
      <c r="C23" s="67" t="s">
        <v>66</v>
      </c>
      <c r="D23" s="5"/>
      <c r="E23" s="5"/>
      <c r="F23" s="5"/>
      <c r="G23" s="5" t="str">
        <f>IF((base[[#This Row],[Safe Church Managing People]]+base[[#This Row],[Safe Church Managing Registers &amp; Records]])&gt;=1,1,"")</f>
        <v/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/>
      <c r="N23" s="5"/>
    </row>
    <row r="24" spans="3:14" ht="15.75" x14ac:dyDescent="0.25">
      <c r="C24" s="67" t="s">
        <v>67</v>
      </c>
      <c r="D24" s="5"/>
      <c r="E24" s="5"/>
      <c r="F24" s="5">
        <v>1</v>
      </c>
      <c r="G24" s="5">
        <f>IF((base[[#This Row],[Safe Church Managing People]]+base[[#This Row],[Safe Church Managing Registers &amp; Records]])&gt;=1,1,"")</f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/>
    </row>
    <row r="25" spans="3:14" ht="15.75" x14ac:dyDescent="0.25">
      <c r="C25" s="67" t="s">
        <v>68</v>
      </c>
      <c r="D25" s="5"/>
      <c r="E25" s="5"/>
      <c r="F25" s="5">
        <v>1</v>
      </c>
      <c r="G25" s="5">
        <f>IF((base[[#This Row],[Safe Church Managing People]]+base[[#This Row],[Safe Church Managing Registers &amp; Records]])&gt;=1,1,"")</f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/>
    </row>
    <row r="26" spans="3:14" ht="15.75" x14ac:dyDescent="0.25">
      <c r="C26" s="67" t="s">
        <v>69</v>
      </c>
      <c r="D26" s="5"/>
      <c r="E26" s="5"/>
      <c r="F26" s="5">
        <v>1</v>
      </c>
      <c r="G26" s="5">
        <f>IF((base[[#This Row],[Safe Church Managing People]]+base[[#This Row],[Safe Church Managing Registers &amp; Records]])&gt;=1,1,"")</f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/>
    </row>
    <row r="27" spans="3:14" ht="15.75" x14ac:dyDescent="0.25">
      <c r="C27" s="67" t="s">
        <v>70</v>
      </c>
      <c r="D27" s="5">
        <v>1</v>
      </c>
      <c r="E27" s="5">
        <v>1</v>
      </c>
      <c r="F27" s="5">
        <v>1</v>
      </c>
      <c r="G27" s="5">
        <f>IF((base[[#This Row],[Safe Church Managing People]]+base[[#This Row],[Safe Church Managing Registers &amp; Records]])&gt;=1,1,"")</f>
        <v>1</v>
      </c>
      <c r="H27" s="5">
        <v>1</v>
      </c>
      <c r="I27" s="5"/>
      <c r="J27" s="5"/>
      <c r="K27" s="5">
        <v>1</v>
      </c>
      <c r="L27" s="5">
        <v>1</v>
      </c>
      <c r="M27" s="5">
        <v>1</v>
      </c>
      <c r="N27" s="5">
        <v>1</v>
      </c>
    </row>
    <row r="28" spans="3:14" ht="15.75" x14ac:dyDescent="0.25">
      <c r="C28" s="67" t="s">
        <v>71</v>
      </c>
      <c r="D28" s="5">
        <v>1</v>
      </c>
      <c r="E28" s="5">
        <v>1</v>
      </c>
      <c r="F28" s="5">
        <v>1</v>
      </c>
      <c r="G28" s="5">
        <f>IF((base[[#This Row],[Safe Church Managing People]]+base[[#This Row],[Safe Church Managing Registers &amp; Records]])&gt;=1,1,"")</f>
        <v>1</v>
      </c>
      <c r="H28" s="5"/>
      <c r="I28" s="5"/>
      <c r="J28" s="5"/>
      <c r="K28" s="5">
        <v>1</v>
      </c>
      <c r="L28" s="5">
        <v>1</v>
      </c>
      <c r="M28" s="5">
        <v>1</v>
      </c>
      <c r="N28" s="5">
        <v>1</v>
      </c>
    </row>
    <row r="29" spans="3:14" ht="15.75" x14ac:dyDescent="0.25">
      <c r="C29" s="67" t="s">
        <v>72</v>
      </c>
      <c r="D29" s="5">
        <v>1</v>
      </c>
      <c r="E29" s="5">
        <v>1</v>
      </c>
      <c r="F29" s="5">
        <v>1</v>
      </c>
      <c r="G29" s="5">
        <f>IF((base[[#This Row],[Safe Church Managing People]]+base[[#This Row],[Safe Church Managing Registers &amp; Records]])&gt;=1,1,"")</f>
        <v>1</v>
      </c>
      <c r="H29" s="5"/>
      <c r="I29" s="5"/>
      <c r="J29" s="5"/>
      <c r="K29" s="5">
        <v>1</v>
      </c>
      <c r="L29" s="5">
        <v>1</v>
      </c>
      <c r="M29" s="5">
        <v>1</v>
      </c>
      <c r="N29" s="5">
        <v>1</v>
      </c>
    </row>
    <row r="30" spans="3:14" ht="15.75" x14ac:dyDescent="0.25">
      <c r="C30" s="67" t="s">
        <v>73</v>
      </c>
      <c r="D30" s="5">
        <v>1</v>
      </c>
      <c r="E30" s="5">
        <v>1</v>
      </c>
      <c r="F30" s="5"/>
      <c r="G30" s="5" t="str">
        <f>IF((base[[#This Row],[Safe Church Managing People]]+base[[#This Row],[Safe Church Managing Registers &amp; Records]])&gt;=1,1,"")</f>
        <v/>
      </c>
      <c r="H30" s="5"/>
      <c r="I30" s="5"/>
      <c r="J30" s="5"/>
      <c r="K30" s="5">
        <v>1</v>
      </c>
      <c r="L30" s="5">
        <v>1</v>
      </c>
      <c r="M30" s="5"/>
      <c r="N30" s="5"/>
    </row>
    <row r="31" spans="3:14" ht="15.75" x14ac:dyDescent="0.25">
      <c r="C31" s="67" t="s">
        <v>74</v>
      </c>
      <c r="D31" s="5"/>
      <c r="E31" s="5"/>
      <c r="F31" s="5">
        <v>1</v>
      </c>
      <c r="G31" s="5">
        <f>IF((base[[#This Row],[Safe Church Managing People]]+base[[#This Row],[Safe Church Managing Registers &amp; Records]])&gt;=1,1,"")</f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/>
    </row>
    <row r="32" spans="3:14" ht="15.75" x14ac:dyDescent="0.25">
      <c r="C32" s="67" t="s">
        <v>75</v>
      </c>
      <c r="D32" s="5"/>
      <c r="E32" s="5"/>
      <c r="F32" s="5"/>
      <c r="G32" s="5" t="str">
        <f>IF((base[[#This Row],[Safe Church Managing People]]+base[[#This Row],[Safe Church Managing Registers &amp; Records]])&gt;=1,1,"")</f>
        <v/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/>
      <c r="N32" s="5"/>
    </row>
    <row r="33" spans="3:14" ht="15.75" x14ac:dyDescent="0.25">
      <c r="C33" s="67" t="s">
        <v>76</v>
      </c>
      <c r="D33" s="5">
        <v>1</v>
      </c>
      <c r="E33" s="5">
        <v>1</v>
      </c>
      <c r="F33" s="5"/>
      <c r="G33" s="5">
        <f>IF((base[[#This Row],[Safe Church Managing People]]+base[[#This Row],[Safe Church Managing Registers &amp; Records]])&gt;=1,1,"")</f>
        <v>1</v>
      </c>
      <c r="H33" s="5"/>
      <c r="I33" s="5"/>
      <c r="J33" s="5"/>
      <c r="K33" s="5">
        <v>1</v>
      </c>
      <c r="L33" s="5">
        <v>1</v>
      </c>
      <c r="M33" s="5">
        <v>1</v>
      </c>
      <c r="N33" s="5"/>
    </row>
    <row r="34" spans="3:14" ht="15.75" x14ac:dyDescent="0.25">
      <c r="C34" s="67" t="s">
        <v>77</v>
      </c>
      <c r="D34" s="5">
        <v>1</v>
      </c>
      <c r="E34" s="5">
        <v>1</v>
      </c>
      <c r="F34" s="5"/>
      <c r="G34" s="5">
        <f>IF((base[[#This Row],[Safe Church Managing People]]+base[[#This Row],[Safe Church Managing Registers &amp; Records]])&gt;=1,1,"")</f>
        <v>1</v>
      </c>
      <c r="H34" s="5"/>
      <c r="I34" s="5"/>
      <c r="J34" s="5"/>
      <c r="K34" s="5">
        <v>1</v>
      </c>
      <c r="L34" s="5">
        <v>1</v>
      </c>
      <c r="M34" s="5">
        <v>1</v>
      </c>
      <c r="N34" s="5"/>
    </row>
    <row r="35" spans="3:14" ht="15.75" x14ac:dyDescent="0.25">
      <c r="C35" s="67" t="s">
        <v>78</v>
      </c>
      <c r="D35" s="5">
        <v>1</v>
      </c>
      <c r="E35" s="5">
        <v>1</v>
      </c>
      <c r="F35" s="5"/>
      <c r="G35" s="5">
        <f>IF((base[[#This Row],[Safe Church Managing People]]+base[[#This Row],[Safe Church Managing Registers &amp; Records]])&gt;=1,1,"")</f>
        <v>1</v>
      </c>
      <c r="H35" s="5"/>
      <c r="I35" s="5"/>
      <c r="J35" s="5"/>
      <c r="K35" s="5">
        <v>1</v>
      </c>
      <c r="L35" s="5">
        <v>1</v>
      </c>
      <c r="M35" s="5">
        <v>1</v>
      </c>
      <c r="N35" s="5"/>
    </row>
    <row r="36" spans="3:14" ht="15.75" x14ac:dyDescent="0.25">
      <c r="C36" s="67" t="s">
        <v>79</v>
      </c>
      <c r="D36" s="5">
        <v>1</v>
      </c>
      <c r="E36" s="5"/>
      <c r="F36" s="5"/>
      <c r="G36" s="5" t="str">
        <f>IF((base[[#This Row],[Safe Church Managing People]]+base[[#This Row],[Safe Church Managing Registers &amp; Records]])&gt;=1,1,"")</f>
        <v/>
      </c>
      <c r="H36" s="5"/>
      <c r="I36" s="5"/>
      <c r="J36" s="5"/>
      <c r="K36" s="5">
        <v>1</v>
      </c>
      <c r="L36" s="5"/>
      <c r="M36" s="5"/>
      <c r="N36" s="5"/>
    </row>
    <row r="37" spans="3:14" ht="15.75" x14ac:dyDescent="0.25">
      <c r="C37" s="67" t="s">
        <v>80</v>
      </c>
      <c r="D37" s="5">
        <v>1</v>
      </c>
      <c r="E37" s="5">
        <v>1</v>
      </c>
      <c r="F37" s="5"/>
      <c r="G37" s="5" t="str">
        <f>IF((base[[#This Row],[Safe Church Managing People]]+base[[#This Row],[Safe Church Managing Registers &amp; Records]])&gt;=1,1,"")</f>
        <v/>
      </c>
      <c r="H37" s="5">
        <v>1</v>
      </c>
      <c r="I37" s="5"/>
      <c r="J37" s="5"/>
      <c r="K37" s="5">
        <v>1</v>
      </c>
      <c r="L37" s="5">
        <v>1</v>
      </c>
      <c r="M37" s="5"/>
      <c r="N37" s="5"/>
    </row>
    <row r="38" spans="3:14" ht="15.75" x14ac:dyDescent="0.25">
      <c r="C38" s="67" t="s">
        <v>81</v>
      </c>
      <c r="D38" s="5">
        <v>1</v>
      </c>
      <c r="E38" s="5">
        <v>1</v>
      </c>
      <c r="F38" s="5">
        <v>1</v>
      </c>
      <c r="G38" s="5">
        <f>IF((base[[#This Row],[Safe Church Managing People]]+base[[#This Row],[Safe Church Managing Registers &amp; Records]])&gt;=1,1,"")</f>
        <v>1</v>
      </c>
      <c r="H38" s="5"/>
      <c r="I38" s="5"/>
      <c r="J38" s="5"/>
      <c r="K38" s="5">
        <v>1</v>
      </c>
      <c r="L38" s="5">
        <v>1</v>
      </c>
      <c r="M38" s="5">
        <v>1</v>
      </c>
      <c r="N38" s="5">
        <v>1</v>
      </c>
    </row>
    <row r="39" spans="3:14" ht="15.75" x14ac:dyDescent="0.25">
      <c r="C39" s="67" t="s">
        <v>82</v>
      </c>
      <c r="D39" s="5">
        <v>1</v>
      </c>
      <c r="E39" s="5">
        <v>1</v>
      </c>
      <c r="F39" s="5"/>
      <c r="G39" s="5" t="str">
        <f>IF((base[[#This Row],[Safe Church Managing People]]+base[[#This Row],[Safe Church Managing Registers &amp; Records]])&gt;=1,1,"")</f>
        <v/>
      </c>
      <c r="H39" s="5"/>
      <c r="I39" s="5"/>
      <c r="J39" s="5"/>
      <c r="K39" s="5">
        <v>1</v>
      </c>
      <c r="L39" s="5">
        <v>1</v>
      </c>
      <c r="M39" s="5"/>
      <c r="N39" s="5"/>
    </row>
    <row r="40" spans="3:14" ht="15.75" x14ac:dyDescent="0.25">
      <c r="C40" s="67" t="s">
        <v>83</v>
      </c>
      <c r="D40" s="5">
        <v>1</v>
      </c>
      <c r="E40" s="5">
        <v>1</v>
      </c>
      <c r="F40" s="5">
        <v>1</v>
      </c>
      <c r="G40" s="5">
        <f>IF((base[[#This Row],[Safe Church Managing People]]+base[[#This Row],[Safe Church Managing Registers &amp; Records]])&gt;=1,1,"")</f>
        <v>1</v>
      </c>
      <c r="H40" s="5">
        <v>1</v>
      </c>
      <c r="I40" s="5"/>
      <c r="J40" s="5"/>
      <c r="K40" s="5">
        <v>1</v>
      </c>
      <c r="L40" s="5">
        <v>1</v>
      </c>
      <c r="M40" s="5">
        <v>1</v>
      </c>
      <c r="N40" s="5">
        <v>1</v>
      </c>
    </row>
    <row r="41" spans="3:14" ht="15.75" x14ac:dyDescent="0.25">
      <c r="C41" s="67" t="s">
        <v>84</v>
      </c>
      <c r="D41" s="5">
        <v>1</v>
      </c>
      <c r="E41" s="5">
        <v>1</v>
      </c>
      <c r="F41" s="5">
        <v>1</v>
      </c>
      <c r="G41" s="5">
        <f>IF((base[[#This Row],[Safe Church Managing People]]+base[[#This Row],[Safe Church Managing Registers &amp; Records]])&gt;=1,1,"")</f>
        <v>1</v>
      </c>
      <c r="H41" s="5"/>
      <c r="I41" s="5"/>
      <c r="J41" s="5"/>
      <c r="K41" s="5">
        <v>1</v>
      </c>
      <c r="L41" s="5">
        <v>1</v>
      </c>
      <c r="M41" s="5">
        <v>1</v>
      </c>
      <c r="N41" s="5">
        <v>1</v>
      </c>
    </row>
    <row r="42" spans="3:14" ht="15.75" x14ac:dyDescent="0.25">
      <c r="C42" s="67" t="s">
        <v>85</v>
      </c>
      <c r="D42" s="5">
        <v>1</v>
      </c>
      <c r="E42" s="5">
        <v>1</v>
      </c>
      <c r="F42" s="5">
        <v>1</v>
      </c>
      <c r="G42" s="5" t="str">
        <f>IF((base[[#This Row],[Safe Church Managing People]]+base[[#This Row],[Safe Church Managing Registers &amp; Records]])&gt;=1,1,"")</f>
        <v/>
      </c>
      <c r="H42" s="5"/>
      <c r="I42" s="5"/>
      <c r="J42" s="5"/>
      <c r="K42" s="5">
        <v>1</v>
      </c>
      <c r="L42" s="5"/>
      <c r="M42" s="5"/>
      <c r="N42" s="5"/>
    </row>
    <row r="43" spans="3:14" ht="15.75" x14ac:dyDescent="0.25">
      <c r="C43" s="68" t="s">
        <v>86</v>
      </c>
      <c r="D43" s="5">
        <v>1</v>
      </c>
      <c r="E43" s="5">
        <v>1</v>
      </c>
      <c r="F43" s="5"/>
      <c r="G43" s="5" t="str">
        <f>IF((base[[#This Row],[Safe Church Managing People]]+base[[#This Row],[Safe Church Managing Registers &amp; Records]])&gt;=1,1,"")</f>
        <v/>
      </c>
      <c r="H43" s="5"/>
      <c r="I43" s="5"/>
      <c r="J43" s="5"/>
      <c r="K43" s="5">
        <v>1</v>
      </c>
      <c r="L43" s="5"/>
      <c r="M43" s="5"/>
      <c r="N43" s="5"/>
    </row>
    <row r="44" spans="3:14" ht="15.75" x14ac:dyDescent="0.25">
      <c r="C44" s="67" t="s">
        <v>87</v>
      </c>
      <c r="D44" s="5">
        <v>1</v>
      </c>
      <c r="E44" s="5">
        <v>1</v>
      </c>
      <c r="F44" s="5">
        <v>1</v>
      </c>
      <c r="G44" s="5">
        <f>IF((base[[#This Row],[Safe Church Managing People]]+base[[#This Row],[Safe Church Managing Registers &amp; Records]])&gt;=1,1,"")</f>
        <v>1</v>
      </c>
      <c r="H44" s="5">
        <v>1</v>
      </c>
      <c r="I44" s="5"/>
      <c r="J44" s="5"/>
      <c r="K44" s="5">
        <v>1</v>
      </c>
      <c r="L44" s="5">
        <v>1</v>
      </c>
      <c r="M44" s="5">
        <v>1</v>
      </c>
      <c r="N44" s="5">
        <v>1</v>
      </c>
    </row>
    <row r="45" spans="3:14" ht="15.75" x14ac:dyDescent="0.25">
      <c r="C45" s="67" t="s">
        <v>88</v>
      </c>
      <c r="D45" s="5">
        <v>1</v>
      </c>
      <c r="E45" s="5">
        <v>1</v>
      </c>
      <c r="F45" s="5">
        <v>1</v>
      </c>
      <c r="G45" s="5">
        <f>IF((base[[#This Row],[Safe Church Managing People]]+base[[#This Row],[Safe Church Managing Registers &amp; Records]])&gt;=1,1,"")</f>
        <v>1</v>
      </c>
      <c r="H45" s="5">
        <v>1</v>
      </c>
      <c r="I45" s="5"/>
      <c r="J45" s="5"/>
      <c r="K45" s="5">
        <v>1</v>
      </c>
      <c r="L45" s="5">
        <v>1</v>
      </c>
      <c r="M45" s="5">
        <v>1</v>
      </c>
      <c r="N45" s="5">
        <v>1</v>
      </c>
    </row>
    <row r="46" spans="3:14" ht="15.75" x14ac:dyDescent="0.25">
      <c r="C46" s="67" t="s">
        <v>89</v>
      </c>
      <c r="D46" s="5">
        <v>1</v>
      </c>
      <c r="E46" s="5">
        <v>1</v>
      </c>
      <c r="F46" s="5"/>
      <c r="G46" s="5" t="str">
        <f>IF((base[[#This Row],[Safe Church Managing People]]+base[[#This Row],[Safe Church Managing Registers &amp; Records]])&gt;=1,1,"")</f>
        <v/>
      </c>
      <c r="H46" s="5"/>
      <c r="I46" s="5"/>
      <c r="J46" s="5"/>
      <c r="K46" s="5">
        <v>1</v>
      </c>
      <c r="L46" s="5">
        <v>1</v>
      </c>
      <c r="M46" s="5"/>
      <c r="N46" s="5"/>
    </row>
    <row r="47" spans="3:14" ht="15.75" x14ac:dyDescent="0.25">
      <c r="C47" s="67" t="s">
        <v>90</v>
      </c>
      <c r="D47" s="5">
        <v>1</v>
      </c>
      <c r="E47" s="5">
        <v>1</v>
      </c>
      <c r="F47" s="5">
        <v>1</v>
      </c>
      <c r="G47" s="5">
        <f>IF((base[[#This Row],[Safe Church Managing People]]+base[[#This Row],[Safe Church Managing Registers &amp; Records]])&gt;=1,1,"")</f>
        <v>1</v>
      </c>
      <c r="H47" s="5"/>
      <c r="I47" s="5"/>
      <c r="J47" s="5"/>
      <c r="K47" s="5">
        <v>1</v>
      </c>
      <c r="L47" s="5">
        <v>1</v>
      </c>
      <c r="M47" s="5">
        <v>1</v>
      </c>
      <c r="N47" s="5">
        <v>1</v>
      </c>
    </row>
    <row r="48" spans="3:14" ht="15.75" x14ac:dyDescent="0.25">
      <c r="C48" s="67" t="s">
        <v>91</v>
      </c>
      <c r="D48" s="5">
        <v>1</v>
      </c>
      <c r="E48" s="5">
        <v>1</v>
      </c>
      <c r="F48" s="5">
        <v>1</v>
      </c>
      <c r="G48" s="5" t="str">
        <f>IF((base[[#This Row],[Safe Church Managing People]]+base[[#This Row],[Safe Church Managing Registers &amp; Records]])&gt;=1,1,"")</f>
        <v/>
      </c>
      <c r="H48" s="5"/>
      <c r="I48" s="5"/>
      <c r="J48" s="5"/>
      <c r="K48" s="5">
        <v>1</v>
      </c>
      <c r="L48" s="5">
        <v>1</v>
      </c>
      <c r="M48" s="5"/>
      <c r="N48" s="5"/>
    </row>
    <row r="49" spans="3:14" ht="15.75" x14ac:dyDescent="0.25">
      <c r="C49" s="67" t="s">
        <v>92</v>
      </c>
      <c r="D49" s="5">
        <v>1</v>
      </c>
      <c r="E49" s="5">
        <v>1</v>
      </c>
      <c r="F49" s="5"/>
      <c r="G49" s="5" t="str">
        <f>IF((base[[#This Row],[Safe Church Managing People]]+base[[#This Row],[Safe Church Managing Registers &amp; Records]])&gt;=1,1,"")</f>
        <v/>
      </c>
      <c r="H49" s="5"/>
      <c r="I49" s="5"/>
      <c r="J49" s="5"/>
      <c r="K49" s="5">
        <v>1</v>
      </c>
      <c r="L49" s="5"/>
      <c r="M49" s="5"/>
      <c r="N49" s="5"/>
    </row>
    <row r="50" spans="3:14" ht="15.75" x14ac:dyDescent="0.25">
      <c r="C50" s="67" t="s">
        <v>93</v>
      </c>
      <c r="D50" s="5">
        <v>1</v>
      </c>
      <c r="E50" s="5"/>
      <c r="F50" s="5"/>
      <c r="G50" s="5">
        <f>IF((base[[#This Row],[Safe Church Managing People]]+base[[#This Row],[Safe Church Managing Registers &amp; Records]])&gt;=1,1,"")</f>
        <v>1</v>
      </c>
      <c r="H50" s="5"/>
      <c r="I50" s="5"/>
      <c r="J50" s="5"/>
      <c r="K50" s="5">
        <v>1</v>
      </c>
      <c r="L50" s="5">
        <v>1</v>
      </c>
      <c r="M50" s="5">
        <v>1</v>
      </c>
      <c r="N50" s="5">
        <v>1</v>
      </c>
    </row>
    <row r="51" spans="3:14" ht="15.75" x14ac:dyDescent="0.25">
      <c r="C51" s="67" t="s">
        <v>94</v>
      </c>
      <c r="D51" s="5">
        <v>1</v>
      </c>
      <c r="E51" s="5"/>
      <c r="F51" s="5"/>
      <c r="G51" s="5" t="str">
        <f>IF((base[[#This Row],[Safe Church Managing People]]+base[[#This Row],[Safe Church Managing Registers &amp; Records]])&gt;=1,1,"")</f>
        <v/>
      </c>
      <c r="H51" s="5"/>
      <c r="I51" s="5"/>
      <c r="J51" s="5"/>
      <c r="K51" s="5">
        <v>1</v>
      </c>
      <c r="L51" s="5"/>
      <c r="M51" s="5"/>
      <c r="N51" s="5"/>
    </row>
    <row r="52" spans="3:14" ht="15.75" x14ac:dyDescent="0.25">
      <c r="C52" s="67" t="s">
        <v>95</v>
      </c>
      <c r="D52" s="5">
        <v>1</v>
      </c>
      <c r="E52" s="5"/>
      <c r="F52" s="5"/>
      <c r="G52" s="5" t="str">
        <f>IF((base[[#This Row],[Safe Church Managing People]]+base[[#This Row],[Safe Church Managing Registers &amp; Records]])&gt;=1,1,"")</f>
        <v/>
      </c>
      <c r="H52" s="5"/>
      <c r="I52" s="5"/>
      <c r="J52" s="5"/>
      <c r="K52" s="5">
        <v>1</v>
      </c>
      <c r="L52" s="5"/>
      <c r="M52" s="5"/>
      <c r="N52" s="5"/>
    </row>
    <row r="53" spans="3:14" ht="15.75" x14ac:dyDescent="0.25">
      <c r="C53" s="67" t="s">
        <v>96</v>
      </c>
      <c r="D53" s="5">
        <v>1</v>
      </c>
      <c r="E53" s="5"/>
      <c r="F53" s="5"/>
      <c r="G53" s="5" t="str">
        <f>IF((base[[#This Row],[Safe Church Managing People]]+base[[#This Row],[Safe Church Managing Registers &amp; Records]])&gt;=1,1,"")</f>
        <v/>
      </c>
      <c r="H53" s="5"/>
      <c r="I53" s="5"/>
      <c r="J53" s="5"/>
      <c r="K53" s="5">
        <v>1</v>
      </c>
      <c r="L53" s="5"/>
      <c r="M53" s="5"/>
      <c r="N53" s="5"/>
    </row>
    <row r="54" spans="3:14" ht="15.75" x14ac:dyDescent="0.25">
      <c r="C54" s="67" t="s">
        <v>97</v>
      </c>
      <c r="D54" s="5">
        <v>1</v>
      </c>
      <c r="E54" s="5"/>
      <c r="F54" s="5"/>
      <c r="G54" s="5" t="str">
        <f>IF((base[[#This Row],[Safe Church Managing People]]+base[[#This Row],[Safe Church Managing Registers &amp; Records]])&gt;=1,1,"")</f>
        <v/>
      </c>
      <c r="H54" s="5"/>
      <c r="I54" s="5"/>
      <c r="J54" s="5"/>
      <c r="K54" s="5">
        <v>1</v>
      </c>
      <c r="L54" s="5"/>
      <c r="M54" s="5"/>
      <c r="N54" s="5"/>
    </row>
    <row r="55" spans="3:14" ht="15.75" x14ac:dyDescent="0.25">
      <c r="C55" s="67" t="s">
        <v>98</v>
      </c>
      <c r="D55" s="5">
        <v>1</v>
      </c>
      <c r="E55" s="5"/>
      <c r="F55" s="5"/>
      <c r="G55" s="5" t="str">
        <f>IF((base[[#This Row],[Safe Church Managing People]]+base[[#This Row],[Safe Church Managing Registers &amp; Records]])&gt;=1,1,"")</f>
        <v/>
      </c>
      <c r="H55" s="5"/>
      <c r="I55" s="5"/>
      <c r="J55" s="5"/>
      <c r="K55" s="5">
        <v>1</v>
      </c>
      <c r="L55" s="5"/>
      <c r="M55" s="5"/>
      <c r="N55" s="5"/>
    </row>
    <row r="56" spans="3:14" ht="15.75" x14ac:dyDescent="0.25">
      <c r="C56" s="67" t="s">
        <v>99</v>
      </c>
      <c r="D56" s="5">
        <v>1</v>
      </c>
      <c r="E56" s="5"/>
      <c r="F56" s="5"/>
      <c r="G56" s="5">
        <f>IF((base[[#This Row],[Safe Church Managing People]]+base[[#This Row],[Safe Church Managing Registers &amp; Records]])&gt;=1,1,"")</f>
        <v>1</v>
      </c>
      <c r="H56" s="5"/>
      <c r="I56" s="5"/>
      <c r="J56" s="5"/>
      <c r="K56" s="5">
        <v>1</v>
      </c>
      <c r="L56" s="5">
        <v>1</v>
      </c>
      <c r="M56" s="5">
        <v>1</v>
      </c>
      <c r="N56" s="5">
        <v>1</v>
      </c>
    </row>
    <row r="57" spans="3:14" ht="15.75" x14ac:dyDescent="0.25">
      <c r="C57" s="67" t="s">
        <v>100</v>
      </c>
      <c r="D57" s="5">
        <v>1</v>
      </c>
      <c r="E57" s="5">
        <v>1</v>
      </c>
      <c r="F57" s="5">
        <v>1</v>
      </c>
      <c r="G57" s="5">
        <f>IF((base[[#This Row],[Safe Church Managing People]]+base[[#This Row],[Safe Church Managing Registers &amp; Records]])&gt;=1,1,"")</f>
        <v>1</v>
      </c>
      <c r="H57" s="5">
        <v>1</v>
      </c>
      <c r="I57" s="5"/>
      <c r="J57" s="5"/>
      <c r="K57" s="5">
        <v>1</v>
      </c>
      <c r="L57" s="5">
        <v>1</v>
      </c>
      <c r="M57" s="5">
        <v>1</v>
      </c>
      <c r="N57" s="5">
        <v>1</v>
      </c>
    </row>
    <row r="58" spans="3:14" ht="15.75" x14ac:dyDescent="0.25">
      <c r="C58" s="67" t="s">
        <v>101</v>
      </c>
      <c r="D58" s="5">
        <v>1</v>
      </c>
      <c r="E58" s="5"/>
      <c r="F58" s="5"/>
      <c r="G58" s="5">
        <f>IF((base[[#This Row],[Safe Church Managing People]]+base[[#This Row],[Safe Church Managing Registers &amp; Records]])&gt;=1,1,"")</f>
        <v>1</v>
      </c>
      <c r="H58" s="5"/>
      <c r="I58" s="5"/>
      <c r="J58" s="5"/>
      <c r="K58" s="5">
        <v>1</v>
      </c>
      <c r="L58" s="5">
        <v>1</v>
      </c>
      <c r="M58" s="5">
        <v>1</v>
      </c>
      <c r="N58" s="5"/>
    </row>
    <row r="59" spans="3:14" ht="15.75" x14ac:dyDescent="0.25">
      <c r="C59" s="67" t="s">
        <v>102</v>
      </c>
      <c r="D59" s="5"/>
      <c r="E59" s="5"/>
      <c r="F59" s="5">
        <v>1</v>
      </c>
      <c r="G59" s="5">
        <f>IF((base[[#This Row],[Safe Church Managing People]]+base[[#This Row],[Safe Church Managing Registers &amp; Records]])&gt;=1,1,"")</f>
        <v>1</v>
      </c>
      <c r="H59" s="5">
        <v>1</v>
      </c>
      <c r="I59" s="5">
        <v>1</v>
      </c>
      <c r="J59" s="5">
        <v>1</v>
      </c>
      <c r="K59" s="5">
        <v>1</v>
      </c>
      <c r="L59" s="5">
        <v>1</v>
      </c>
      <c r="M59" s="5">
        <v>1</v>
      </c>
      <c r="N59" s="5">
        <v>1</v>
      </c>
    </row>
    <row r="60" spans="3:14" ht="15.75" x14ac:dyDescent="0.25">
      <c r="C60" s="67" t="s">
        <v>103</v>
      </c>
      <c r="D60" s="5">
        <v>1</v>
      </c>
      <c r="E60" s="5">
        <v>1</v>
      </c>
      <c r="F60" s="5">
        <v>1</v>
      </c>
      <c r="G60" s="5">
        <f>IF((base[[#This Row],[Safe Church Managing People]]+base[[#This Row],[Safe Church Managing Registers &amp; Records]])&gt;=1,1,"")</f>
        <v>1</v>
      </c>
      <c r="H60" s="5"/>
      <c r="I60" s="5"/>
      <c r="J60" s="5"/>
      <c r="K60" s="5">
        <v>1</v>
      </c>
      <c r="L60" s="5">
        <v>1</v>
      </c>
      <c r="M60" s="5">
        <v>1</v>
      </c>
      <c r="N60" s="5">
        <v>1</v>
      </c>
    </row>
    <row r="61" spans="3:14" ht="15.75" x14ac:dyDescent="0.25">
      <c r="C61" s="67" t="s">
        <v>104</v>
      </c>
      <c r="D61" s="5">
        <v>1</v>
      </c>
      <c r="E61" s="5">
        <v>1</v>
      </c>
      <c r="F61" s="5"/>
      <c r="G61" s="5" t="str">
        <f>IF((base[[#This Row],[Safe Church Managing People]]+base[[#This Row],[Safe Church Managing Registers &amp; Records]])&gt;=1,1,"")</f>
        <v/>
      </c>
      <c r="H61" s="5"/>
      <c r="I61" s="5"/>
      <c r="J61" s="5"/>
      <c r="K61" s="5">
        <v>1</v>
      </c>
      <c r="L61" s="5"/>
      <c r="M61" s="5"/>
      <c r="N61" s="5"/>
    </row>
    <row r="62" spans="3:14" ht="15.75" x14ac:dyDescent="0.25">
      <c r="C62" s="69" t="s">
        <v>105</v>
      </c>
      <c r="D62" s="7">
        <v>1</v>
      </c>
      <c r="E62" s="7">
        <v>1</v>
      </c>
      <c r="F62" s="7">
        <v>1</v>
      </c>
      <c r="G62" s="5" t="str">
        <f>IF((base[[#This Row],[Safe Church Managing People]]+base[[#This Row],[Safe Church Managing Registers &amp; Records]])&gt;=1,1,"")</f>
        <v/>
      </c>
      <c r="H62" s="7"/>
      <c r="I62" s="7"/>
      <c r="J62" s="7"/>
      <c r="K62" s="7">
        <v>1</v>
      </c>
      <c r="L62" s="7"/>
      <c r="M62" s="7"/>
      <c r="N62" s="7"/>
    </row>
    <row r="63" spans="3:14" ht="15.75" x14ac:dyDescent="0.25">
      <c r="C63" s="69" t="s">
        <v>106</v>
      </c>
      <c r="D63" s="7"/>
      <c r="E63" s="7"/>
      <c r="F63" s="7">
        <v>1</v>
      </c>
      <c r="G63" s="7">
        <f>IF((base[[#This Row],[Safe Church Managing People]]+base[[#This Row],[Safe Church Managing Registers &amp; Records]])&gt;=1,1,"")</f>
        <v>1</v>
      </c>
      <c r="H63" s="7">
        <v>1</v>
      </c>
      <c r="I63" s="7">
        <v>1</v>
      </c>
      <c r="J63" s="7">
        <v>1</v>
      </c>
      <c r="K63" s="7">
        <v>1</v>
      </c>
      <c r="L63" s="7">
        <v>1</v>
      </c>
      <c r="M63" s="7">
        <v>1</v>
      </c>
      <c r="N63" s="7">
        <v>1</v>
      </c>
    </row>
    <row r="64" spans="3:14" ht="15.75" x14ac:dyDescent="0.25">
      <c r="C64" s="69" t="s">
        <v>107</v>
      </c>
      <c r="D64" s="7"/>
      <c r="E64" s="7"/>
      <c r="F64" s="7">
        <v>1</v>
      </c>
      <c r="G64" s="7">
        <f>IF((base[[#This Row],[Safe Church Managing People]]+base[[#This Row],[Safe Church Managing Registers &amp; Records]])&gt;=1,1,"")</f>
        <v>1</v>
      </c>
      <c r="H64" s="7">
        <v>1</v>
      </c>
      <c r="I64" s="7">
        <v>1</v>
      </c>
      <c r="J64" s="7">
        <v>1</v>
      </c>
      <c r="K64" s="7">
        <v>1</v>
      </c>
      <c r="L64" s="7">
        <v>1</v>
      </c>
      <c r="M64" s="7">
        <v>1</v>
      </c>
      <c r="N64" s="7">
        <v>1</v>
      </c>
    </row>
  </sheetData>
  <sheetProtection sheet="1" objects="1" scenarios="1" selectLockedCells="1"/>
  <conditionalFormatting sqref="D8:N64">
    <cfRule type="cellIs" dxfId="0" priority="1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F22AAD13F9241942717C28803A3B7" ma:contentTypeVersion="16" ma:contentTypeDescription="Create a new document." ma:contentTypeScope="" ma:versionID="fe5944386203f50a6808e778f11d0a1d">
  <xsd:schema xmlns:xsd="http://www.w3.org/2001/XMLSchema" xmlns:xs="http://www.w3.org/2001/XMLSchema" xmlns:p="http://schemas.microsoft.com/office/2006/metadata/properties" xmlns:ns2="c0e7ab58-17c9-4e89-bafa-89648b546eb5" targetNamespace="http://schemas.microsoft.com/office/2006/metadata/properties" ma:root="true" ma:fieldsID="25c3c8d880b655342ec6489ed0dd033b" ns2:_="">
    <xsd:import namespace="c0e7ab58-17c9-4e89-bafa-89648b546eb5"/>
    <xsd:element name="properties">
      <xsd:complexType>
        <xsd:sequence>
          <xsd:element name="documentManagement">
            <xsd:complexType>
              <xsd:all>
                <xsd:element ref="ns2:Hub_x0020_Link" minOccurs="0"/>
                <xsd:element ref="ns2:Category" minOccurs="0"/>
                <xsd:element ref="ns2:Group" minOccurs="0"/>
                <xsd:element ref="ns2:Sub_x002d_Grou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7ab58-17c9-4e89-bafa-89648b546eb5" elementFormDefault="qualified">
    <xsd:import namespace="http://schemas.microsoft.com/office/2006/documentManagement/types"/>
    <xsd:import namespace="http://schemas.microsoft.com/office/infopath/2007/PartnerControls"/>
    <xsd:element name="Hub_x0020_Link" ma:index="2" nillable="true" ma:displayName="Hub Link" ma:default="1" ma:internalName="Hub_x0020_Link" ma:readOnly="false">
      <xsd:simpleType>
        <xsd:restriction base="dms:Boolean"/>
      </xsd:simpleType>
    </xsd:element>
    <xsd:element name="Category" ma:index="3" nillable="true" ma:displayName="Category" ma:default="Resources" ma:internalName="Category" ma:readOnly="false">
      <xsd:simpleType>
        <xsd:restriction base="dms:Text">
          <xsd:maxLength value="255"/>
        </xsd:restriction>
      </xsd:simpleType>
    </xsd:element>
    <xsd:element name="Group" ma:index="4" nillable="true" ma:displayName="Group" ma:default="Ministries" ma:format="Dropdown" ma:internalName="Group" ma:readOnly="false">
      <xsd:simpleType>
        <xsd:restriction base="dms:Text">
          <xsd:maxLength value="255"/>
        </xsd:restriction>
      </xsd:simpleType>
    </xsd:element>
    <xsd:element name="Sub_x002d_Group" ma:index="5" nillable="true" ma:displayName="Sub-Group" ma:default="About" ma:format="Dropdown" ma:internalName="Sub_x002d_Group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Z m t q W r E / V B y l A A A A 9 w A A A B I A H A B D b 2 5 m a W c v U G F j a 2 F n Z S 5 4 b W w g o h g A K K A U A A A A A A A A A A A A A A A A A A A A A A A A A A A A h Y 8 x D o I w G I W v Q r r T F h g E U k q M q y Q m R u P a l A q N 8 G N o s d z N w S N 5 B T G K u j m + 7 3 3 D e / f r j e V j 2 3 g X 1 R v d Q Y Y C T J G n Q H a l h i p D g z 3 6 M c o 5 2 w h 5 E p X y J h l M O p o y Q 7 W 1 5 5 Q Q 5 x x 2 E e 7 6 i o S U B u R Q r L e y V q 1 A H 1 n / l 3 0 N x g q Q C n G 2 f 4 3 h I Q 6 i B A f x I s G U k Z m y Q s P X C K f B z / Y H s t X Q 2 K F X X I G / 3 D E y R 0 b e J / g D U E s D B B Q A A g A I A G Z r a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a 2 p a K I p H u A 4 A A A A R A A A A E w A c A E Z v c m 1 1 b G F z L 1 N l Y 3 R p b 2 4 x L m 0 g o h g A K K A U A A A A A A A A A A A A A A A A A A A A A A A A A A A A K 0 5 N L s n M z 1 M I h t C G 1 g B Q S w E C L Q A U A A I A C A B m a 2 p a s T 9 U H K U A A A D 3 A A A A E g A A A A A A A A A A A A A A A A A A A A A A Q 2 9 u Z m l n L 1 B h Y 2 t h Z 2 U u e G 1 s U E s B A i 0 A F A A C A A g A Z m t q W g / K 6 a u k A A A A 6 Q A A A B M A A A A A A A A A A A A A A A A A 8 Q A A A F t D b 2 5 0 Z W 5 0 X 1 R 5 c G V z X S 5 4 b W x Q S w E C L Q A U A A I A C A B m a 2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U 6 4 A p V u o k q a Q 7 f t n M P W Q Q A A A A A C A A A A A A A Q Z g A A A A E A A C A A A A C O D D E U 2 r A 7 u i g i l V 3 2 y + j U O L S r q N o I e 4 j 6 a M C D f 9 r j J Q A A A A A O g A A A A A I A A C A A A A A J S x 3 W X q a y E t G l C 6 D 0 t n 0 P Z K c X u Q U B / i g J p b V 0 9 w C h h V A A A A C j V J Y K y g U 8 v q q o l i v Y z 4 5 d J r t s L P F 2 L V h c k 2 4 r n 4 R f 2 D E o J Q Z v G M k / M y e c W 4 T b 3 o 2 e 9 i J C 0 J o I 8 h Y j 1 1 4 c F 2 z c e P 6 d y c m g K Z H f e a W G v f H B I 0 A A A A A r A E G R 2 H 4 k 0 j w J H S M F z S z s E m R 5 q 7 Z p 7 9 n v x I K 5 a u T g 8 4 z L C A p h / C D B d t j I b r X p S k j 7 n p 8 B f r m x B Z 8 9 N 5 t v n 9 2 u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oup xmlns="c0e7ab58-17c9-4e89-bafa-89648b546eb5">Safe Church</Group>
    <Category xmlns="c0e7ab58-17c9-4e89-bafa-89648b546eb5">Resources</Category>
    <Sub_x002d_Group xmlns="c0e7ab58-17c9-4e89-bafa-89648b546eb5">Annual Audits</Sub_x002d_Group>
    <Hub_x0020_Link xmlns="c0e7ab58-17c9-4e89-bafa-89648b546eb5">true</Hub_x0020_Link>
  </documentManagement>
</p:properties>
</file>

<file path=customXml/itemProps1.xml><?xml version="1.0" encoding="utf-8"?>
<ds:datastoreItem xmlns:ds="http://schemas.openxmlformats.org/officeDocument/2006/customXml" ds:itemID="{98076966-DF8E-41EA-82EC-2DB5C1CD5D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984E2F-E099-4FE7-B329-01B6710B68EC}"/>
</file>

<file path=customXml/itemProps3.xml><?xml version="1.0" encoding="utf-8"?>
<ds:datastoreItem xmlns:ds="http://schemas.openxmlformats.org/officeDocument/2006/customXml" ds:itemID="{187C3D6E-EAE6-44A1-89BE-543A729D5F8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9E61FD5-D83F-4B4C-B272-A4B12B84C7AF}">
  <ds:schemaRefs>
    <ds:schemaRef ds:uri="82bf59e0-03bc-45a4-9f8e-8aeed69926ea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4b51cb34-83fe-479b-8de3-8890df5c6a78"/>
    <ds:schemaRef ds:uri="http://schemas.microsoft.com/office/infopath/2007/PartnerControls"/>
    <ds:schemaRef ds:uri="http://schemas.openxmlformats.org/package/2006/metadata/core-properties"/>
    <ds:schemaRef ds:uri="67c71dce-b468-47d0-bdbc-79ec30c37a8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RoW</vt:lpstr>
      <vt:lpstr>Instructions</vt:lpstr>
      <vt:lpstr>Sheet3</vt:lpstr>
      <vt:lpstr>base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Register of Workers - Editable</dc:title>
  <dc:subject/>
  <dc:creator>Meri Stoerr</dc:creator>
  <cp:keywords/>
  <dc:description/>
  <cp:lastModifiedBy>Scott McClement</cp:lastModifiedBy>
  <cp:revision/>
  <dcterms:created xsi:type="dcterms:W3CDTF">2025-03-06T01:02:37Z</dcterms:created>
  <dcterms:modified xsi:type="dcterms:W3CDTF">2025-10-24T02:46:23Z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0x010100023F22AAD13F9241942717C28803A3B7</vt:lpwstr>
  </property>
  <property fmtid="{D5CDD505-2E9C-101B-9397-08002B2CF9AE}" pid="3" name="MediaServiceImageTags">
    <vt:lpwstr/>
  </property>
  <property fmtid="{D5CDD505-2E9C-101B-9397-08002B2CF9AE}" pid="4" name="Document_x0020_Type">
    <vt:lpwstr>40;#Tool|acbe875f-f95e-40ee-8fb5-b25e3ee78613</vt:lpwstr>
  </property>
  <property fmtid="{D5CDD505-2E9C-101B-9397-08002B2CF9AE}" pid="5" name="Document Type">
    <vt:lpwstr>40;#Tool|acbe875f-f95e-40ee-8fb5-b25e3ee78613</vt:lpwstr>
  </property>
  <property fmtid="{D5CDD505-2E9C-101B-9397-08002B2CF9AE}" pid="6" name="PolicyArea">
    <vt:lpwstr>C. Risk and Compliance</vt:lpwstr>
  </property>
  <property fmtid="{D5CDD505-2E9C-101B-9397-08002B2CF9AE}" pid="7" name="PolicySub-Area">
    <vt:lpwstr>C2 Safe Ministry</vt:lpwstr>
  </property>
  <property fmtid="{D5CDD505-2E9C-101B-9397-08002B2CF9AE}" pid="8" name="Order">
    <vt:r8>241800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PolicyContact">
    <vt:lpwstr>997;#Kim Moyes</vt:lpwstr>
  </property>
  <property fmtid="{D5CDD505-2E9C-101B-9397-08002B2CF9AE}" pid="12" name="PolicySub-Area2">
    <vt:lpwstr>C2.1 Safe ministry with children policy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e62c86934be8429c8e3ab509573e99de">
    <vt:lpwstr>Tool|acbe875f-f95e-40ee-8fb5-b25e3ee78613</vt:lpwstr>
  </property>
  <property fmtid="{D5CDD505-2E9C-101B-9397-08002B2CF9AE}" pid="16" name="PolicySub-Area3">
    <vt:lpwstr>C2.1.4 Planning safe programs</vt:lpwstr>
  </property>
  <property fmtid="{D5CDD505-2E9C-101B-9397-08002B2CF9AE}" pid="17" name="Website?">
    <vt:bool>true</vt:bool>
  </property>
  <property fmtid="{D5CDD505-2E9C-101B-9397-08002B2CF9AE}" pid="18" name="_ExtendedDescription">
    <vt:lpwstr/>
  </property>
  <property fmtid="{D5CDD505-2E9C-101B-9397-08002B2CF9AE}" pid="19" name="TriggerFlowInfo">
    <vt:lpwstr/>
  </property>
  <property fmtid="{D5CDD505-2E9C-101B-9397-08002B2CF9AE}" pid="20" name="_SourceUrl">
    <vt:lpwstr/>
  </property>
  <property fmtid="{D5CDD505-2E9C-101B-9397-08002B2CF9AE}" pid="21" name="_SharedFileIndex">
    <vt:lpwstr/>
  </property>
</Properties>
</file>